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考察政审及综合成绩" sheetId="1" r:id="rId1"/>
  </sheets>
  <definedNames>
    <definedName name="_xlnm.Print_Titles" localSheetId="0">'考察政审及综合成绩'!$1:$3</definedName>
  </definedNames>
  <calcPr fullCalcOnLoad="1"/>
</workbook>
</file>

<file path=xl/sharedStrings.xml><?xml version="1.0" encoding="utf-8"?>
<sst xmlns="http://schemas.openxmlformats.org/spreadsheetml/2006/main" count="2410" uniqueCount="878">
  <si>
    <t>2018年政府部分县直机关事业单位公开选调考察政审及综合成绩公示</t>
  </si>
  <si>
    <t>序号</t>
  </si>
  <si>
    <t>报考单位及岗位</t>
  </si>
  <si>
    <t>岗位
类型</t>
  </si>
  <si>
    <t>姓名</t>
  </si>
  <si>
    <t>性别</t>
  </si>
  <si>
    <t>出生年月</t>
  </si>
  <si>
    <t>身份证号</t>
  </si>
  <si>
    <t>民族</t>
  </si>
  <si>
    <t>籍贯</t>
  </si>
  <si>
    <t>政治面貌</t>
  </si>
  <si>
    <t>现工作单位岗位及职务</t>
  </si>
  <si>
    <t>参加工作时间</t>
  </si>
  <si>
    <t>身份</t>
  </si>
  <si>
    <t>联系电话（两个）</t>
  </si>
  <si>
    <t>学历学位</t>
  </si>
  <si>
    <t>毕业院校及专业</t>
  </si>
  <si>
    <t>毕业时间</t>
  </si>
  <si>
    <t>近三年年度考核结果</t>
  </si>
  <si>
    <t>考核加分项</t>
  </si>
  <si>
    <t>其他奖励</t>
  </si>
  <si>
    <t>其他奖励加分项</t>
  </si>
  <si>
    <t>加分项合计</t>
  </si>
  <si>
    <t>笔试成绩</t>
  </si>
  <si>
    <r>
      <t>笔试成绩折合占</t>
    </r>
    <r>
      <rPr>
        <b/>
        <sz val="9"/>
        <color indexed="8"/>
        <rFont val="Times New Roman"/>
        <family val="1"/>
      </rPr>
      <t>60%</t>
    </r>
  </si>
  <si>
    <t>面试成绩</t>
  </si>
  <si>
    <t>面试成绩折合25%</t>
  </si>
  <si>
    <t>笔试折合成绩+面试折合成绩+加分项</t>
  </si>
  <si>
    <t>政审考察成绩</t>
  </si>
  <si>
    <t>综合得分</t>
  </si>
  <si>
    <t>考察政审及综合成绩排名</t>
  </si>
  <si>
    <t>拟选调意见</t>
  </si>
  <si>
    <t>2014年度</t>
  </si>
  <si>
    <t>2015年度</t>
  </si>
  <si>
    <t>2016年度</t>
  </si>
  <si>
    <t>瓜州县审计局
（局机关）</t>
  </si>
  <si>
    <t>行政</t>
  </si>
  <si>
    <t>王小琴</t>
  </si>
  <si>
    <t>女</t>
  </si>
  <si>
    <t>1986.04</t>
  </si>
  <si>
    <t>622126198604090629</t>
  </si>
  <si>
    <t>汉族</t>
  </si>
  <si>
    <t>甘肃瓜州</t>
  </si>
  <si>
    <t>群众</t>
  </si>
  <si>
    <t>瓜州县梁湖乡人民政府科员</t>
  </si>
  <si>
    <t>公务员</t>
  </si>
  <si>
    <t>18089368993
15809371306</t>
  </si>
  <si>
    <t>本科
管理学学士</t>
  </si>
  <si>
    <t>华东交通大学理工学院会计学</t>
  </si>
  <si>
    <t>称职</t>
  </si>
  <si>
    <t>是</t>
  </si>
  <si>
    <t>王强</t>
  </si>
  <si>
    <t>男</t>
  </si>
  <si>
    <t>1990.09</t>
  </si>
  <si>
    <t>620523199009053490</t>
  </si>
  <si>
    <t>甘肃甘谷</t>
  </si>
  <si>
    <t>中共党员</t>
  </si>
  <si>
    <t>瓜州县财政局科员</t>
  </si>
  <si>
    <t>13679399375
15101714551</t>
  </si>
  <si>
    <t>兰州商学院会计学</t>
  </si>
  <si>
    <t>缺考</t>
  </si>
  <si>
    <t>否</t>
  </si>
  <si>
    <t>王晓媛</t>
  </si>
  <si>
    <t>1987.03</t>
  </si>
  <si>
    <t>622126198703240047</t>
  </si>
  <si>
    <t>瓜州县安全生产监督管理局科员</t>
  </si>
  <si>
    <t>13679398107
18089368993</t>
  </si>
  <si>
    <t>本科</t>
  </si>
  <si>
    <t>甘肃广播电视大学行政管理</t>
  </si>
  <si>
    <t>瓜州县审计局
（县“三农”资金审计中心）</t>
  </si>
  <si>
    <t>事业管理</t>
  </si>
  <si>
    <t>李瑛</t>
  </si>
  <si>
    <t>1988.11</t>
  </si>
  <si>
    <t>622126198811300246</t>
  </si>
  <si>
    <t>瓜州县财政局柳园财政所职员</t>
  </si>
  <si>
    <t>事业编</t>
  </si>
  <si>
    <t>15809371306
15009499016</t>
  </si>
  <si>
    <t>中央广播电视大学行政管理</t>
  </si>
  <si>
    <t>合格</t>
  </si>
  <si>
    <t>穆琴</t>
  </si>
  <si>
    <t>1986.05</t>
  </si>
  <si>
    <t>622126198605170049</t>
  </si>
  <si>
    <t>瓜州县审计局固定资产投资审计中心职员</t>
  </si>
  <si>
    <t>15193767386
15809371306</t>
  </si>
  <si>
    <t>兰州商学院陇桥学院审计学</t>
  </si>
  <si>
    <t>俞正霞</t>
  </si>
  <si>
    <t>1987.12</t>
  </si>
  <si>
    <t>622126198712051424</t>
  </si>
  <si>
    <t>预备党员</t>
  </si>
  <si>
    <t>15293767276
15809371306</t>
  </si>
  <si>
    <t>兰州大学行政管理</t>
  </si>
  <si>
    <t>瓜州县审计局
（县固定资产投资审计中心）</t>
  </si>
  <si>
    <t>杨亚茹</t>
  </si>
  <si>
    <t>1986.11</t>
  </si>
  <si>
    <t>622126198611200822</t>
  </si>
  <si>
    <t>瓜州县沙河回族乡人民政府职员</t>
  </si>
  <si>
    <t>13809375777
13679395848</t>
  </si>
  <si>
    <t>兰州理工大学会计学</t>
  </si>
  <si>
    <t>不定等次</t>
  </si>
  <si>
    <t>优秀</t>
  </si>
  <si>
    <t>冀小燕</t>
  </si>
  <si>
    <t>1991.12</t>
  </si>
  <si>
    <t>622126199112161421</t>
  </si>
  <si>
    <t>共青团员</t>
  </si>
  <si>
    <t>18298732816
15293278706</t>
  </si>
  <si>
    <t>中央广播电视大学会计学</t>
  </si>
  <si>
    <t>（县一级表彰）酒泉市2015年度“优秀共青团员”共青团酒泉市委颁发</t>
  </si>
  <si>
    <t>杨丽</t>
  </si>
  <si>
    <t>1987.05</t>
  </si>
  <si>
    <t>622126198705150029</t>
  </si>
  <si>
    <t>瓜州县财政局布隆吉财政所所长</t>
  </si>
  <si>
    <t>13830702424
18189381607</t>
  </si>
  <si>
    <t>中央广播电视大学 会计学</t>
  </si>
  <si>
    <t>瓜州县统计局
（业务股室）</t>
  </si>
  <si>
    <t>张媛</t>
  </si>
  <si>
    <t>1990.07</t>
  </si>
  <si>
    <t>622126199007171820</t>
  </si>
  <si>
    <t>瓜州县南岔镇人民政府党建办专干</t>
  </si>
  <si>
    <t>18193735757
18193737857</t>
  </si>
  <si>
    <t>本科
理学学士</t>
  </si>
  <si>
    <t>天水师范学院数学与应用数学</t>
  </si>
  <si>
    <t>谢国庆</t>
  </si>
  <si>
    <t>1989.10</t>
  </si>
  <si>
    <t>62232319891001313X</t>
  </si>
  <si>
    <t>甘肃古浪</t>
  </si>
  <si>
    <t>瓜州县河东乡人民政府水利专干</t>
  </si>
  <si>
    <t>17793708302
18219670105</t>
  </si>
  <si>
    <t>天水师范学院化学</t>
  </si>
  <si>
    <t>吴静</t>
  </si>
  <si>
    <t>1991.06</t>
  </si>
  <si>
    <t>62210319910518302X</t>
  </si>
  <si>
    <t>甘肃敦煌</t>
  </si>
  <si>
    <t>瓜州县南岔镇人民政府经管站代出纳</t>
  </si>
  <si>
    <t>18909371345
18909373059</t>
  </si>
  <si>
    <t>本科
文学学士</t>
  </si>
  <si>
    <t>黄冈师范学院英语</t>
  </si>
  <si>
    <t>瓜州县统计局
（县城乡社会经济调查队）</t>
  </si>
  <si>
    <t>参公</t>
  </si>
  <si>
    <t>张甜</t>
  </si>
  <si>
    <t>1988.03</t>
  </si>
  <si>
    <t>622126198803220027</t>
  </si>
  <si>
    <t>瓜州县双塔乡人民政府科员</t>
  </si>
  <si>
    <t>13830765212
13239490116</t>
  </si>
  <si>
    <t>甘肃广播电视大学公共事业管理</t>
  </si>
  <si>
    <t>赵军</t>
  </si>
  <si>
    <t>1985.01</t>
  </si>
  <si>
    <t>620201198501030013</t>
  </si>
  <si>
    <t>甘肃嘉峪关</t>
  </si>
  <si>
    <t>15293477129
15293731476</t>
  </si>
  <si>
    <t>甘肃农业大学资源环境与城乡规划管理</t>
  </si>
  <si>
    <t>李东</t>
  </si>
  <si>
    <t>1987.10</t>
  </si>
  <si>
    <t>622126198710221813</t>
  </si>
  <si>
    <t>甘肃酒泉</t>
  </si>
  <si>
    <t>18193723316</t>
  </si>
  <si>
    <t>河西学院化学</t>
  </si>
  <si>
    <t>王丽丽</t>
  </si>
  <si>
    <t>1983.04</t>
  </si>
  <si>
    <t>622225198304173245</t>
  </si>
  <si>
    <t>甘肃高台</t>
  </si>
  <si>
    <t>瓜州县西湖乡人民政府科员</t>
  </si>
  <si>
    <t>15101715552
15009375557</t>
  </si>
  <si>
    <t>兰州大学会计学</t>
  </si>
  <si>
    <t>邓莉峰</t>
  </si>
  <si>
    <t>1988.06</t>
  </si>
  <si>
    <t>622126198806250029</t>
  </si>
  <si>
    <t>瓜州县机构编制委员会办公室科员</t>
  </si>
  <si>
    <t>13993715528</t>
  </si>
  <si>
    <t>西北师范大学生物技术</t>
  </si>
  <si>
    <t>王颖</t>
  </si>
  <si>
    <t>1986.08</t>
  </si>
  <si>
    <t>370305198608052430</t>
  </si>
  <si>
    <t>山东淄博</t>
  </si>
  <si>
    <t>15095678735
13309378700</t>
  </si>
  <si>
    <t>天津城建学院艺术设计</t>
  </si>
  <si>
    <t>瓜州县扶贫开发办公室
（县扶贫开发办公室）</t>
  </si>
  <si>
    <t>李丹</t>
  </si>
  <si>
    <t>1990.10</t>
  </si>
  <si>
    <t>622102199010020029</t>
  </si>
  <si>
    <t>回族</t>
  </si>
  <si>
    <t>瓜州县七墩回族东乡族乡人民政府科员</t>
  </si>
  <si>
    <t>17393726002
18609469136</t>
  </si>
  <si>
    <t>本科
艺术学学士</t>
  </si>
  <si>
    <t>西南大学育才学院广播电视编导</t>
  </si>
  <si>
    <t>齐融</t>
  </si>
  <si>
    <t>622103198605150019</t>
  </si>
  <si>
    <t>瓜州县渊泉镇人民政府科员</t>
  </si>
  <si>
    <t>18298736879
13359393769</t>
  </si>
  <si>
    <t>本科
经济学学士</t>
  </si>
  <si>
    <t>陇东学院经济学</t>
  </si>
  <si>
    <t>唐国虎</t>
  </si>
  <si>
    <t>622323198608123119</t>
  </si>
  <si>
    <t>15709374621
18693734260</t>
  </si>
  <si>
    <t>西北师范大学知行学院人力资源管理</t>
  </si>
  <si>
    <t>瓜州县社保局
（业务股室）</t>
  </si>
  <si>
    <t>张杰</t>
  </si>
  <si>
    <t>1984.10</t>
  </si>
  <si>
    <t>622102198410251016</t>
  </si>
  <si>
    <t>民建</t>
  </si>
  <si>
    <t>七墩回族东乡族乡人民政府科员</t>
  </si>
  <si>
    <t>13830174377
18794737734</t>
  </si>
  <si>
    <t>大专</t>
  </si>
  <si>
    <t>兰州外语学院金融管理（有本科学历）</t>
  </si>
  <si>
    <t>马春兄</t>
  </si>
  <si>
    <t>1989.02</t>
  </si>
  <si>
    <t>622326198902025842</t>
  </si>
  <si>
    <t>藏族</t>
  </si>
  <si>
    <t>甘肃天祝</t>
  </si>
  <si>
    <t>瓜州县广至藏族乡人民政府财政所干事</t>
  </si>
  <si>
    <t>18693733775
18293739035</t>
  </si>
  <si>
    <t>杨海燕</t>
  </si>
  <si>
    <t>1986.06</t>
  </si>
  <si>
    <t>622103198606175023</t>
  </si>
  <si>
    <t>15352466678</t>
  </si>
  <si>
    <t>西北师范大学知行学院计算机应用技术</t>
  </si>
  <si>
    <t>瓜州县民政局
（县民间组织管理局）</t>
  </si>
  <si>
    <t>康佳</t>
  </si>
  <si>
    <t>1991.01</t>
  </si>
  <si>
    <t>622126199101250023</t>
  </si>
  <si>
    <t>瓜州县七墩回族东乡族乡人民政府干部</t>
  </si>
  <si>
    <t>18093764815
18794718556</t>
  </si>
  <si>
    <t>西北师范大学汉语言文学（文秘方向）</t>
  </si>
  <si>
    <t>何海峰</t>
  </si>
  <si>
    <t>1988.08</t>
  </si>
  <si>
    <t>62212619880825041X</t>
  </si>
  <si>
    <t>瓜州县瓜州乡人民政府办公室主任</t>
  </si>
  <si>
    <t xml:space="preserve">13830765987
18093841824
</t>
  </si>
  <si>
    <t>朱雯雯</t>
  </si>
  <si>
    <t>1985.11</t>
  </si>
  <si>
    <t>622126198511111021</t>
  </si>
  <si>
    <t>瓜州县布隆吉乡人民政府（抽调县农委办）</t>
  </si>
  <si>
    <t>13893741713
13830752095</t>
  </si>
  <si>
    <t>本科
教育学学士</t>
  </si>
  <si>
    <t>甘肃农业大学文秘教育</t>
  </si>
  <si>
    <t>事业专技</t>
  </si>
  <si>
    <t>高莉莎</t>
  </si>
  <si>
    <t>622126198611261625</t>
  </si>
  <si>
    <t>瓜州县沙河回族乡人民政府干部</t>
  </si>
  <si>
    <t>15095678699
15293282688</t>
  </si>
  <si>
    <t>湖北三峡学院电子信息工程技术</t>
  </si>
  <si>
    <t>张吉昌</t>
  </si>
  <si>
    <t>1986.09</t>
  </si>
  <si>
    <t>622126198609242417</t>
  </si>
  <si>
    <t>甘肃永靖</t>
  </si>
  <si>
    <t>瓜州县腰站子东乡族乡人民政府安监专干</t>
  </si>
  <si>
    <t>15393378939
15393378938</t>
  </si>
  <si>
    <t>本科
工学学士</t>
  </si>
  <si>
    <t>西南林业大学包装工程</t>
  </si>
  <si>
    <t>朱凌飞</t>
  </si>
  <si>
    <t>1989.04</t>
  </si>
  <si>
    <t>622103198904100038</t>
  </si>
  <si>
    <t>瓜州县污水处理中心办公室主任</t>
  </si>
  <si>
    <t>13830735510
13993755624</t>
  </si>
  <si>
    <t>甘肃农业大学环境工程</t>
  </si>
  <si>
    <t>瓜州县城乡规划局</t>
  </si>
  <si>
    <t>魏兰</t>
  </si>
  <si>
    <t>622126198808250620</t>
  </si>
  <si>
    <t>瓜州县布隆吉乡人民政府项目办专干</t>
  </si>
  <si>
    <t>13830163464
15293280387</t>
  </si>
  <si>
    <t>兰州大学数学与应用数学</t>
  </si>
  <si>
    <t>杨元升</t>
  </si>
  <si>
    <t>622126198910160015</t>
  </si>
  <si>
    <t>瓜州县污水处理中心职员</t>
  </si>
  <si>
    <t>13993755624
13830735510</t>
  </si>
  <si>
    <t>兰州交通大学应用化学</t>
  </si>
  <si>
    <t>祁贤萍</t>
  </si>
  <si>
    <t>1987.06</t>
  </si>
  <si>
    <t>622126198706202425</t>
  </si>
  <si>
    <t>瓜州县腰站子东乡族乡人民政府干部</t>
  </si>
  <si>
    <t>18093700406
18693713208</t>
  </si>
  <si>
    <t xml:space="preserve">天水师范学院应用心理学 </t>
  </si>
  <si>
    <t>瓜州县市政管理局</t>
  </si>
  <si>
    <t>聂春霞</t>
  </si>
  <si>
    <t>1988.02</t>
  </si>
  <si>
    <t>622126198802140228</t>
  </si>
  <si>
    <t>瓜州县锁阳城镇人民政府职员</t>
  </si>
  <si>
    <t>18193723320
18919375311</t>
  </si>
  <si>
    <t>本科
历史学学士</t>
  </si>
  <si>
    <t>河西学院历史学</t>
  </si>
  <si>
    <t>王建荣</t>
  </si>
  <si>
    <t>62212619890219141X</t>
  </si>
  <si>
    <t>瓜州县河东乡人民政府 安监站安检员</t>
  </si>
  <si>
    <t>15393453399
18793792292</t>
  </si>
  <si>
    <t>国家开放大学法学</t>
  </si>
  <si>
    <t>翟正萍</t>
  </si>
  <si>
    <t>1990.03</t>
  </si>
  <si>
    <t>622126199003010827</t>
  </si>
  <si>
    <t>瓜州县沙河回族乡卫生计生办职员</t>
  </si>
  <si>
    <t>13679399424
18009478076</t>
  </si>
  <si>
    <t>甘肃政法学院英语</t>
  </si>
  <si>
    <t>祁珍</t>
  </si>
  <si>
    <t>1987.08</t>
  </si>
  <si>
    <t>622102198708264223</t>
  </si>
  <si>
    <t>裕固族</t>
  </si>
  <si>
    <t>甘肃肃州</t>
  </si>
  <si>
    <t>瓜州乡人民政府民政助理员</t>
  </si>
  <si>
    <t>13099372019
18219870960</t>
  </si>
  <si>
    <t>西北师范大学化学</t>
  </si>
  <si>
    <t>2016年6月在全市“两学一做”主题微信答题知识竞赛中获得三等奖</t>
  </si>
  <si>
    <t>马润芳</t>
  </si>
  <si>
    <t>622126198703252320</t>
  </si>
  <si>
    <t>瓜州县食品药品监督管理局双塔管理所职员</t>
  </si>
  <si>
    <t>15293763798
15393370226</t>
  </si>
  <si>
    <t>刘珍珍</t>
  </si>
  <si>
    <t>1992.05</t>
  </si>
  <si>
    <t>622126199205011625</t>
  </si>
  <si>
    <t>瓜州县河东乡人民政府党政办干部</t>
  </si>
  <si>
    <t>18293735575
18189535892</t>
  </si>
  <si>
    <t>西北师范大学旅游管理</t>
  </si>
  <si>
    <t>瓜州县农牧局
（县农村集体资产经营管理站）</t>
  </si>
  <si>
    <t>杜晓凤</t>
  </si>
  <si>
    <t>1988.10</t>
  </si>
  <si>
    <t>622126198810200622</t>
  </si>
  <si>
    <t>中共 党员</t>
  </si>
  <si>
    <t>瓜州县河东乡人民政府干部</t>
  </si>
  <si>
    <t>15379805818
15719376609</t>
  </si>
  <si>
    <t>兰州商学院陇桥学院英语</t>
  </si>
  <si>
    <t xml:space="preserve"> 是</t>
  </si>
  <si>
    <t>聂红霞</t>
  </si>
  <si>
    <t>1984.09</t>
  </si>
  <si>
    <t>622126198409031826</t>
  </si>
  <si>
    <t>瓜州县食药监局梁湖乡监管所职员</t>
  </si>
  <si>
    <t>13830779910
13893732827</t>
  </si>
  <si>
    <t>兰州大学护理学</t>
  </si>
  <si>
    <t>闫旭</t>
  </si>
  <si>
    <t>622126198609080438</t>
  </si>
  <si>
    <t>瓜州县沙河回族乡人民政府农业服务中心主任</t>
  </si>
  <si>
    <t>13830148123
17793722770</t>
  </si>
  <si>
    <t>中央广播电视大学法学</t>
  </si>
  <si>
    <t>李宏萍</t>
  </si>
  <si>
    <t>1990.08</t>
  </si>
  <si>
    <t>622126199008030026</t>
  </si>
  <si>
    <t xml:space="preserve">团员 </t>
  </si>
  <si>
    <t>瓜州县河东乡人民政府 社保专干</t>
  </si>
  <si>
    <t>15693781990
13993755978</t>
  </si>
  <si>
    <t>国家开放大学 行政管理</t>
  </si>
  <si>
    <t>陈红</t>
  </si>
  <si>
    <t>1990.02</t>
  </si>
  <si>
    <t>620123199002067441</t>
  </si>
  <si>
    <t>甘肃榆中</t>
  </si>
  <si>
    <t>瓜州县渊泉镇人民政府党政办职员</t>
  </si>
  <si>
    <t>13195943082
13389370081</t>
  </si>
  <si>
    <t>西北师范大学文史学院历史学</t>
  </si>
  <si>
    <t>石金峰</t>
  </si>
  <si>
    <t>62212619881018161X</t>
  </si>
  <si>
    <t>瓜州县广至藏族乡农业综合服务中心主任</t>
  </si>
  <si>
    <t>13893765886
15693736062</t>
  </si>
  <si>
    <t>天水师范学院物理学</t>
  </si>
  <si>
    <t>郭红霞</t>
  </si>
  <si>
    <t>1988.09</t>
  </si>
  <si>
    <t>62212619880903062X</t>
  </si>
  <si>
    <t>甘肃会宁</t>
  </si>
  <si>
    <t>瓜州县布隆吉乡人民政府安监专干</t>
  </si>
  <si>
    <t>13209402767
15719377286</t>
  </si>
  <si>
    <t>本科
法学学士</t>
  </si>
  <si>
    <t>长春师范大学思想政治教育</t>
  </si>
  <si>
    <t>金根华</t>
  </si>
  <si>
    <t>1985.12</t>
  </si>
  <si>
    <t>622126198512010011</t>
  </si>
  <si>
    <t>瓜州县国土资源局南岔国土所</t>
  </si>
  <si>
    <t>13679396691
13893723365</t>
  </si>
  <si>
    <t>重庆理工大学土地资源管理</t>
  </si>
  <si>
    <t>赵文亮</t>
  </si>
  <si>
    <t>622126198609210212</t>
  </si>
  <si>
    <t>瓜州县双塔乡人民政府林业站站长</t>
  </si>
  <si>
    <t>18794737687
13893719332</t>
  </si>
  <si>
    <t>王静</t>
  </si>
  <si>
    <t>622126198811090429</t>
  </si>
  <si>
    <t>瓜州县南岔镇政府职员</t>
  </si>
  <si>
    <t>15009499618
18609460830</t>
  </si>
  <si>
    <t>李庆雯</t>
  </si>
  <si>
    <t>1988.05</t>
  </si>
  <si>
    <t>62212619880512002X</t>
  </si>
  <si>
    <t>瓜州县广至藏族乡人民政府会计</t>
  </si>
  <si>
    <t>15593732645
13679399668</t>
  </si>
  <si>
    <t>兰州城市学院数学与应用数学</t>
  </si>
  <si>
    <t>朱丹丹</t>
  </si>
  <si>
    <t>1987.07</t>
  </si>
  <si>
    <t>622126198707090023</t>
  </si>
  <si>
    <t>山东临邑</t>
  </si>
  <si>
    <t>瓜州县梁湖乡人民政府党政办副主任</t>
  </si>
  <si>
    <t>13893722329
18793792179</t>
  </si>
  <si>
    <t>中央广播电视大学汉语言文学</t>
  </si>
  <si>
    <t>瓜州县国有资产运营中心</t>
  </si>
  <si>
    <t>刘红玉</t>
  </si>
  <si>
    <t>622301198410028265</t>
  </si>
  <si>
    <t>甘肃武威</t>
  </si>
  <si>
    <t>瓜州县三道沟镇人民政府项目专干</t>
  </si>
  <si>
    <t>18089360936
13079323400</t>
  </si>
  <si>
    <t>河西学院工商管理</t>
  </si>
  <si>
    <t>潘文学</t>
  </si>
  <si>
    <t>1986.07</t>
  </si>
  <si>
    <t>622126198607211617</t>
  </si>
  <si>
    <t>瓜州县草原监理站干事</t>
  </si>
  <si>
    <t>15097218883
18298712228</t>
  </si>
  <si>
    <t>中国石油大学（华东）工商管理</t>
  </si>
  <si>
    <t>刘凤珠</t>
  </si>
  <si>
    <t>622126198501121621</t>
  </si>
  <si>
    <t>瓜州县财政局国库支付中心职员</t>
  </si>
  <si>
    <t>15193766859</t>
  </si>
  <si>
    <t>贵州财经学院金融学</t>
  </si>
  <si>
    <t>于文静</t>
  </si>
  <si>
    <t>622126198710140044</t>
  </si>
  <si>
    <t>瓜州县梁湖乡精准扶贫工作站干部</t>
  </si>
  <si>
    <t>15193768199
18893675050</t>
  </si>
  <si>
    <t>西北师范大学知行学院英语</t>
  </si>
  <si>
    <t>赵建元</t>
  </si>
  <si>
    <t>622301198806101713</t>
  </si>
  <si>
    <t>七墩回族东乡族乡人民政府职员</t>
  </si>
  <si>
    <t>18893297772
18793766086</t>
  </si>
  <si>
    <t>河西学院经济学</t>
  </si>
  <si>
    <t>李建忠</t>
  </si>
  <si>
    <t>622126198707021618</t>
  </si>
  <si>
    <t>瓜州县七墩回族东乡族乡人民政府职员</t>
  </si>
  <si>
    <t>17704489922
13830148906</t>
  </si>
  <si>
    <t>瓜州县柳园矿产品贸易加工工业小区管理委员会
（会计）</t>
  </si>
  <si>
    <t>管理岗位</t>
  </si>
  <si>
    <t>郭双</t>
  </si>
  <si>
    <t>1989.12</t>
  </si>
  <si>
    <t>622103198912200020</t>
  </si>
  <si>
    <t>瓜州县柳园镇人民政府文化站长</t>
  </si>
  <si>
    <t>0937-5573612
15009485916</t>
  </si>
  <si>
    <t>姬媛</t>
  </si>
  <si>
    <t>62212619860730002X</t>
  </si>
  <si>
    <t>瓜州县沙河回族乡纪检专干</t>
  </si>
  <si>
    <t>15719375121
15009375152</t>
  </si>
  <si>
    <t>中央广播电视大学农垦河西分校会计</t>
  </si>
  <si>
    <t>杨丽欣</t>
  </si>
  <si>
    <t>1987.09</t>
  </si>
  <si>
    <t>622322198709142881</t>
  </si>
  <si>
    <t>甘肃民勤</t>
  </si>
  <si>
    <t>瓜州县三道沟镇人民政府社保专干</t>
  </si>
  <si>
    <t>17793725185
15193760570</t>
  </si>
  <si>
    <t>甘肃政法学院财务管理</t>
  </si>
  <si>
    <t>瓜州县柳园矿产品贸易加工工业小区管理委员会
（项目干事）</t>
  </si>
  <si>
    <t>罗鹏</t>
  </si>
  <si>
    <t>622126198707150014</t>
  </si>
  <si>
    <t>瓜州县梁湖乡人民政府职员</t>
  </si>
  <si>
    <t>17393728388
15109378797</t>
  </si>
  <si>
    <t>兰州资源环境职业技术学院工程监理</t>
  </si>
  <si>
    <t>李沛隆</t>
  </si>
  <si>
    <t>1988.01</t>
  </si>
  <si>
    <t>622103198801073516</t>
  </si>
  <si>
    <t>瓜州县沙河回族乡人民政府项目专干</t>
  </si>
  <si>
    <t>18693703675
17793702911</t>
  </si>
  <si>
    <t>兰州理工大学金属材料工程</t>
  </si>
  <si>
    <t>张金合</t>
  </si>
  <si>
    <t>1983.07</t>
  </si>
  <si>
    <t>622126198307070023</t>
  </si>
  <si>
    <t>瓜州县河东乡人民政府林业专干</t>
  </si>
  <si>
    <t>13119453555
18219976961</t>
  </si>
  <si>
    <t>兰州教育学院计算机信息管理</t>
  </si>
  <si>
    <t>瓜州县发改局
（县能源局）</t>
  </si>
  <si>
    <t>柴源</t>
  </si>
  <si>
    <t>1985.09</t>
  </si>
  <si>
    <t>622126198509180036</t>
  </si>
  <si>
    <t>瓜州县司法局公证处干部</t>
  </si>
  <si>
    <t>17793722033
15352462355</t>
  </si>
  <si>
    <t>武宏伟</t>
  </si>
  <si>
    <t>622126198509230611</t>
  </si>
  <si>
    <t>瓜州县双塔乡人民政府职员</t>
  </si>
  <si>
    <t>18293735366
15097240932</t>
  </si>
  <si>
    <t>康逢鹏</t>
  </si>
  <si>
    <t>622126198611282418</t>
  </si>
  <si>
    <t>瓜州县腰站子东乡族乡人民政府项目专干</t>
  </si>
  <si>
    <t>18193743893
18793768168</t>
  </si>
  <si>
    <t>本科教育学学士</t>
  </si>
  <si>
    <t>甘肃农业大学人文学院文秘教育</t>
  </si>
  <si>
    <t>马晶晶</t>
  </si>
  <si>
    <t>622126198808141424</t>
  </si>
  <si>
    <t>瓜州县锁阳城镇人民政府卫计办主任</t>
  </si>
  <si>
    <t>18193723355
5680008</t>
  </si>
  <si>
    <t>兰州大学网络教育医学管理学</t>
  </si>
  <si>
    <t>沈佳</t>
  </si>
  <si>
    <t>622126199002280227</t>
  </si>
  <si>
    <t>瓜州县瓜州乡人民政府职员</t>
  </si>
  <si>
    <t>18993627685
15393353551</t>
  </si>
  <si>
    <t>王永红</t>
  </si>
  <si>
    <t>622126198707100033</t>
  </si>
  <si>
    <t>17339737333
13993765560</t>
  </si>
  <si>
    <t>天水师范学院生物科学</t>
  </si>
  <si>
    <t>曾芳</t>
  </si>
  <si>
    <t>1987.11</t>
  </si>
  <si>
    <t>622322198711143840</t>
  </si>
  <si>
    <t>瓜州县布隆吉乡政府三资办科员</t>
  </si>
  <si>
    <t>15293767357
15293765663</t>
  </si>
  <si>
    <t>兰州理工大学国际经济与贸易</t>
  </si>
  <si>
    <t>石兴昌</t>
  </si>
  <si>
    <t>622123198705231612</t>
  </si>
  <si>
    <t>甘肃金塔</t>
  </si>
  <si>
    <t>瓜州县广至藏族乡人民政府科员</t>
  </si>
  <si>
    <t>13739371315
18793767512</t>
  </si>
  <si>
    <t>李瑞娟</t>
  </si>
  <si>
    <t>1991.05</t>
  </si>
  <si>
    <t>622126199105240025</t>
  </si>
  <si>
    <t xml:space="preserve">瓜州县梁湖乡人民政府 党建工作办公室科员 </t>
  </si>
  <si>
    <t>18298757071
15309375168</t>
  </si>
  <si>
    <t>河西学院 外国语学院 英语专业</t>
  </si>
  <si>
    <t>谈万青</t>
  </si>
  <si>
    <t>1989.06</t>
  </si>
  <si>
    <t>622326198906262028</t>
  </si>
  <si>
    <t>瓜州县广至藏族乡人民政府统计专干</t>
  </si>
  <si>
    <t>18293739250
15209370737</t>
  </si>
  <si>
    <t>上饶师范学院公共事业管理</t>
  </si>
  <si>
    <t>2015年度全省优秀气象信息员（甘肃省气象局发）</t>
  </si>
  <si>
    <t>郭红艳</t>
  </si>
  <si>
    <t>622326198910162847</t>
  </si>
  <si>
    <t>瓜州县瓜州乡人民政府行政会计</t>
  </si>
  <si>
    <t>18219670431
18793728293</t>
  </si>
  <si>
    <t>闫萍</t>
  </si>
  <si>
    <t>1990.06</t>
  </si>
  <si>
    <t>622103199006010027</t>
  </si>
  <si>
    <t>瓜州县南岔镇经管站统计专干</t>
  </si>
  <si>
    <t>13993743239
18893776753</t>
  </si>
  <si>
    <t>兰州大学数学（数学与信息科学方向）</t>
  </si>
  <si>
    <t xml:space="preserve"> </t>
  </si>
  <si>
    <t>杨晓霞</t>
  </si>
  <si>
    <t>622126199009151823</t>
  </si>
  <si>
    <t>瓜州县锁阳城镇人民政府项目专干</t>
  </si>
  <si>
    <t>18193723136
13399407372</t>
  </si>
  <si>
    <t>孙慧</t>
  </si>
  <si>
    <t>622126199008020020</t>
  </si>
  <si>
    <t>瓜州县腰站子东乡族乡人民政府科员</t>
  </si>
  <si>
    <t>13369370482
15097217770</t>
  </si>
  <si>
    <t>本科经济学学士</t>
  </si>
  <si>
    <t>兰州商学院陇桥学院金融学</t>
  </si>
  <si>
    <t>魏莎</t>
  </si>
  <si>
    <t>1989.11</t>
  </si>
  <si>
    <t>622126198911251824</t>
  </si>
  <si>
    <t>瓜州县锁阳城镇人民政府农技专干</t>
  </si>
  <si>
    <t>18093841824
13830765987</t>
  </si>
  <si>
    <t>赵勇</t>
  </si>
  <si>
    <t>1986.10</t>
  </si>
  <si>
    <t>62212618610082318</t>
  </si>
  <si>
    <t>18794723296
17393733296</t>
  </si>
  <si>
    <t>俞万鹏</t>
  </si>
  <si>
    <t>1991.11</t>
  </si>
  <si>
    <t>622126199111101419</t>
  </si>
  <si>
    <t xml:space="preserve">中共党员 </t>
  </si>
  <si>
    <t>15719375988
15193785445</t>
  </si>
  <si>
    <t>张敏</t>
  </si>
  <si>
    <t>62212619911111042X</t>
  </si>
  <si>
    <t>瓜州县河东乡卫生计生办公室副主任</t>
  </si>
  <si>
    <t>15293281015
13830765878</t>
  </si>
  <si>
    <t>赵伟</t>
  </si>
  <si>
    <t>622126198710070015</t>
  </si>
  <si>
    <t>瓜州县双塔乡人民政府党政办公室主任</t>
  </si>
  <si>
    <t>18993735929
18889381929</t>
  </si>
  <si>
    <t>徐晓琳</t>
  </si>
  <si>
    <t>622126199101290025</t>
  </si>
  <si>
    <t>瓜州县食品药品监督管理局梁湖乡监管所</t>
  </si>
  <si>
    <t>13519484934
18293735180</t>
  </si>
  <si>
    <t>中央广播电视大学行政管理学</t>
  </si>
  <si>
    <t>周鸿雁</t>
  </si>
  <si>
    <t>622126198710030224</t>
  </si>
  <si>
    <t>瓜州县食品药品监督管理局沙河回族乡食药监所 职员</t>
  </si>
  <si>
    <t>15101733167
15097218883</t>
  </si>
  <si>
    <t>赵顺达</t>
  </si>
  <si>
    <t>622927198904108552</t>
  </si>
  <si>
    <t>土族</t>
  </si>
  <si>
    <t>甘肃积石山</t>
  </si>
  <si>
    <t>15293780144
18793766815</t>
  </si>
  <si>
    <t>何静</t>
  </si>
  <si>
    <t>622126198711060222</t>
  </si>
  <si>
    <t>15293766321
15101731566</t>
  </si>
  <si>
    <t>尤雯娟</t>
  </si>
  <si>
    <t>1984.01</t>
  </si>
  <si>
    <t>622126198401130029</t>
  </si>
  <si>
    <t>瓜州县西湖乡人民政府 职员</t>
  </si>
  <si>
    <t>13909375252
13893773502</t>
  </si>
  <si>
    <t>兰州交通大学博文学院 给排水工程</t>
  </si>
  <si>
    <t>方艳</t>
  </si>
  <si>
    <t>1985.08</t>
  </si>
  <si>
    <t>622126198508250442</t>
  </si>
  <si>
    <t>15293282811
13619377212</t>
  </si>
  <si>
    <t>兰州铁路工程职工大学工程造价</t>
  </si>
  <si>
    <t>高玲</t>
  </si>
  <si>
    <t>1989.05</t>
  </si>
  <si>
    <t>622126198905281429</t>
  </si>
  <si>
    <t>瓜州县双塔乡人民政府残联专干</t>
  </si>
  <si>
    <t>15393359753
15101712435</t>
  </si>
  <si>
    <t>本科理学学士</t>
  </si>
  <si>
    <t>刘意文</t>
  </si>
  <si>
    <t>622126198608262416</t>
  </si>
  <si>
    <t>18193738897
18893675030</t>
  </si>
  <si>
    <t>甘肃农业大学 文秘专业</t>
  </si>
  <si>
    <t>不定等级</t>
  </si>
  <si>
    <t>温世伟</t>
  </si>
  <si>
    <t>622126198706080616</t>
  </si>
  <si>
    <t>瓜州县广至藏族乡人民政府安监专干</t>
  </si>
  <si>
    <t>13830707810
18793708225</t>
  </si>
  <si>
    <t>本科管理学学士</t>
  </si>
  <si>
    <t>甘肃农业大学农林经济管理</t>
  </si>
  <si>
    <t>2014年6月获全省农产品质量安全监管工作先进个人（甘肃省
农牧厅发）</t>
  </si>
  <si>
    <t>李雅琼</t>
  </si>
  <si>
    <t>622126198705210028</t>
  </si>
  <si>
    <t>瓜州县锁阳城镇人民政府党政办主任</t>
  </si>
  <si>
    <t>18193723325
15095679218</t>
  </si>
  <si>
    <t>甘肃政法学院政治学与行政学</t>
  </si>
  <si>
    <t>祁亚婷</t>
  </si>
  <si>
    <t>1990.11</t>
  </si>
  <si>
    <t>622126199011141827</t>
  </si>
  <si>
    <t>18219876908
13830722589</t>
  </si>
  <si>
    <t>中央广播电视大学护理</t>
  </si>
  <si>
    <t>伏艳玲</t>
  </si>
  <si>
    <t>62212619890208004X</t>
  </si>
  <si>
    <t>瓜州乡人民政府 计生服务干事</t>
  </si>
  <si>
    <t>13893765540
18794701657</t>
  </si>
  <si>
    <t>杨文财</t>
  </si>
  <si>
    <t>622126198905230015</t>
  </si>
  <si>
    <t>瓜州县锁阳城镇人民政府 行政出纳</t>
  </si>
  <si>
    <t>18193723335
18219870931</t>
  </si>
  <si>
    <t>西北师范大学 法学</t>
  </si>
  <si>
    <t>于娟</t>
  </si>
  <si>
    <t>1990.01</t>
  </si>
  <si>
    <t>622102199001024749</t>
  </si>
  <si>
    <t>瓜州县西湖乡人民政府社保专干</t>
  </si>
  <si>
    <t>18793788567
18093760679</t>
  </si>
  <si>
    <t>天水师范学院小学教育</t>
  </si>
  <si>
    <t>李月娇</t>
  </si>
  <si>
    <t>622126198912021027</t>
  </si>
  <si>
    <t>甘肃白银</t>
  </si>
  <si>
    <t>瓜州县污水处理中心办公室职员</t>
  </si>
  <si>
    <t>18793762480
13830735510</t>
  </si>
  <si>
    <t>常莉</t>
  </si>
  <si>
    <t>622126198706280220</t>
  </si>
  <si>
    <t>18893647097
13830732600</t>
  </si>
  <si>
    <t>西北师范大学经济学</t>
  </si>
  <si>
    <t>任丽</t>
  </si>
  <si>
    <t>622126198809200625</t>
  </si>
  <si>
    <t>瓜州县腰站子东乡族乡人民政府党政办职员</t>
  </si>
  <si>
    <t>13679399465
15569769037</t>
  </si>
  <si>
    <t>本科文学学士</t>
  </si>
  <si>
    <t>天水师范学院英语</t>
  </si>
  <si>
    <t>2015年度酒泉市“优秀共青团员”（共青团酒泉市委2016年颁发）</t>
  </si>
  <si>
    <t>吴慧霞</t>
  </si>
  <si>
    <t>620422198611010868</t>
  </si>
  <si>
    <t>瓜州县腰站子东乡族乡人民政府会计</t>
  </si>
  <si>
    <t>18093844060
15101715278</t>
  </si>
  <si>
    <t>甘肃农业大学信息管理与信息系统</t>
  </si>
  <si>
    <t>彭晶晶</t>
  </si>
  <si>
    <t>1985.03</t>
  </si>
  <si>
    <t>62212619850305002X</t>
  </si>
  <si>
    <t>瓜州县沙河回族乡人民政府经管站会计</t>
  </si>
  <si>
    <t>15193785578
15097218550</t>
  </si>
  <si>
    <t>王丽蓉</t>
  </si>
  <si>
    <t>622126198809030048</t>
  </si>
  <si>
    <t>瓜州县广至藏族乡人民政府党政办干事</t>
  </si>
  <si>
    <t>18609421357
18993767281</t>
  </si>
  <si>
    <t>兰州理工大学旅游管理</t>
  </si>
  <si>
    <t>杨晓璇</t>
  </si>
  <si>
    <t>1991.04</t>
  </si>
  <si>
    <t>622126199104210043</t>
  </si>
  <si>
    <t>瓜州县布隆吉乡人民政府出纳</t>
  </si>
  <si>
    <t>13893765822
18299736758</t>
  </si>
  <si>
    <t>甘肃政法学院人力资源管理</t>
  </si>
  <si>
    <t>王朝东</t>
  </si>
  <si>
    <t>622927198605126013</t>
  </si>
  <si>
    <t>瓜州县三道沟镇人民政府精准扶贫办主任</t>
  </si>
  <si>
    <t>15593494493
17789579996</t>
  </si>
  <si>
    <t>国家开放大学汉语言文学</t>
  </si>
  <si>
    <t>柴玉娇</t>
  </si>
  <si>
    <t>622126198906260021</t>
  </si>
  <si>
    <t>瓜州县双塔乡计划生育服务所职员</t>
  </si>
  <si>
    <t>15293283672
18193760626</t>
  </si>
  <si>
    <t>甘肃省中医药大学护理</t>
  </si>
  <si>
    <t>段玉蓉</t>
  </si>
  <si>
    <t>622126198802170881</t>
  </si>
  <si>
    <t>瓜州县布隆吉乡人民政府经济发展办干部</t>
  </si>
  <si>
    <t>15097215265
18293742481</t>
  </si>
  <si>
    <t>杨艳</t>
  </si>
  <si>
    <t>622126198605180028</t>
  </si>
  <si>
    <t>瓜州县食品药品监督管理局柳园管理所职员</t>
  </si>
  <si>
    <t>18794722660
18093842241</t>
  </si>
  <si>
    <t>郭晓园</t>
  </si>
  <si>
    <t>622126199007230018</t>
  </si>
  <si>
    <t>瓜州县锁阳城镇人民政府干部</t>
  </si>
  <si>
    <t>18193723334
15193785826</t>
  </si>
  <si>
    <t>甘肃农业大学动物防疫与检疫</t>
  </si>
  <si>
    <t>苏云霞</t>
  </si>
  <si>
    <t>620422198712102729</t>
  </si>
  <si>
    <t>南岔镇人民政府民政助理员</t>
  </si>
  <si>
    <t>18293745593
18298731336</t>
  </si>
  <si>
    <t>兰州城市学院新闻学</t>
  </si>
  <si>
    <t>张芙蓉</t>
  </si>
  <si>
    <t>1988.07</t>
  </si>
  <si>
    <t>622126198807271622</t>
  </si>
  <si>
    <t>瓜州县布隆吉乡人民政府职员</t>
  </si>
  <si>
    <t>15693779919
18593032618</t>
  </si>
  <si>
    <t>河西学院物理学</t>
  </si>
  <si>
    <t>李林霞</t>
  </si>
  <si>
    <t>623021198509025048</t>
  </si>
  <si>
    <t>甘肃临潭</t>
  </si>
  <si>
    <t>瓜州县沙河回族乡人民政府林业专干</t>
  </si>
  <si>
    <t>15009375648
17793764590</t>
  </si>
  <si>
    <t>兰州城市学院化学教育</t>
  </si>
  <si>
    <t>王璐</t>
  </si>
  <si>
    <t>622103199001274023</t>
  </si>
  <si>
    <t>15009376153
18993769765</t>
  </si>
  <si>
    <t>王晓彤</t>
  </si>
  <si>
    <t>622126198410270226</t>
  </si>
  <si>
    <t>瓜州县财政局七墩财政所职员</t>
  </si>
  <si>
    <t>13830164168
15693711666</t>
  </si>
  <si>
    <t>中央广播电视大学 法学</t>
  </si>
  <si>
    <t>张萍</t>
  </si>
  <si>
    <t>1984.11</t>
  </si>
  <si>
    <t>622126198411100042</t>
  </si>
  <si>
    <t>瓜州县柳园镇人民政府计生办主任</t>
  </si>
  <si>
    <t>13809375252
15293282340</t>
  </si>
  <si>
    <t>成都信息工程学院大气科学</t>
  </si>
  <si>
    <t>2017.07获酒泉市卫计委、计生协颁发陇家福健康百佳“关爱之心”荣誉称号</t>
  </si>
  <si>
    <t>李晓玲</t>
  </si>
  <si>
    <t>622126198712190029</t>
  </si>
  <si>
    <t>15193767005
15193769901</t>
  </si>
  <si>
    <t>李金慧</t>
  </si>
  <si>
    <t>622126198808291027</t>
  </si>
  <si>
    <t>18298732515
18893626589</t>
  </si>
  <si>
    <t>天水师范学院 博物馆学</t>
  </si>
  <si>
    <t>张珊</t>
  </si>
  <si>
    <t>622126198710230226</t>
  </si>
  <si>
    <t>瓜州县河东乡人民政府 政府出纳</t>
  </si>
  <si>
    <t>18093785966
13830742438</t>
  </si>
  <si>
    <t>甘肃政法学院 法学专业</t>
  </si>
  <si>
    <t>段红伟</t>
  </si>
  <si>
    <t>622126198807200015</t>
  </si>
  <si>
    <t>瓜州县梁湖乡农业综合服务中心主任</t>
  </si>
  <si>
    <t>15719395388
15293763520</t>
  </si>
  <si>
    <t>甘肃农业大学动物检疫与食品检验</t>
  </si>
  <si>
    <t>曹志飞</t>
  </si>
  <si>
    <t>62210219870309793X</t>
  </si>
  <si>
    <t>瓜州县沙河回族乡人民政府畜牧专干</t>
  </si>
  <si>
    <t>15693722162
18193750595</t>
  </si>
  <si>
    <t>河北经贸大学图书馆学</t>
  </si>
  <si>
    <t>王昭琪</t>
  </si>
  <si>
    <t>1991.08</t>
  </si>
  <si>
    <t>622126199108151626</t>
  </si>
  <si>
    <t>甘肃静宁</t>
  </si>
  <si>
    <t>瓜州乡人民政府 农机专干</t>
  </si>
  <si>
    <t>18393881239
18109374654</t>
  </si>
  <si>
    <t>吴婷</t>
  </si>
  <si>
    <t>622126198808051648</t>
  </si>
  <si>
    <t>13830722011
18893626662</t>
  </si>
  <si>
    <t>马飞</t>
  </si>
  <si>
    <t>622126199104121817</t>
  </si>
  <si>
    <t>瓜州县布隆吉乡政府项目办主任</t>
  </si>
  <si>
    <t>15097215580
18793760390</t>
  </si>
  <si>
    <t>甘肃农业大学食品安全与动物检疫专业</t>
  </si>
  <si>
    <t>1、2015年度全市基层动物疫病防控工作先进个人（酒泉市畜牧兽医局发）2、2016年度畜牧兽医工作先进个人（酒泉市畜牧兽医局发）</t>
  </si>
  <si>
    <t>胡娟</t>
  </si>
  <si>
    <t>622126198806030624</t>
  </si>
  <si>
    <t>瓜州县广至藏族乡人民政府民政办工作人员</t>
  </si>
  <si>
    <t>13679395862
13993755103</t>
  </si>
  <si>
    <t>河西学院教育技术学</t>
  </si>
  <si>
    <t>王芬</t>
  </si>
  <si>
    <t>1984.05</t>
  </si>
  <si>
    <t>622126198405191822</t>
  </si>
  <si>
    <t>瓜州县河东乡卫生计生办公室主任</t>
  </si>
  <si>
    <t>13893719425
18093785995</t>
  </si>
  <si>
    <t>南开大学法学</t>
  </si>
  <si>
    <t>程录年</t>
  </si>
  <si>
    <t>622126199008091611</t>
  </si>
  <si>
    <t>瓜州县南岔镇党政办公室</t>
  </si>
  <si>
    <t>18109374654
18393881239</t>
  </si>
  <si>
    <t>施丽霞</t>
  </si>
  <si>
    <t>62242919880827242X</t>
  </si>
  <si>
    <t>甘肃岷县</t>
  </si>
  <si>
    <t>瓜州县双塔乡人民政府社保专干</t>
  </si>
  <si>
    <t>18219875353
18893626606</t>
  </si>
  <si>
    <t>兰州大学法律</t>
  </si>
  <si>
    <t>杨永进</t>
  </si>
  <si>
    <t>622628198607253358</t>
  </si>
  <si>
    <t>甘肃礼县</t>
  </si>
  <si>
    <t>瓜州县广至藏族乡人民政府政府出纳</t>
  </si>
  <si>
    <t>15293767079
13239497275</t>
  </si>
  <si>
    <t>天水师范学院美术学</t>
  </si>
  <si>
    <t>俞红钰</t>
  </si>
  <si>
    <t>622126198803081426</t>
  </si>
  <si>
    <t>瓜州县锁阳城镇人民政府 社会管理服务中心主任</t>
  </si>
  <si>
    <t>15193785955
18993705526</t>
  </si>
  <si>
    <t>中央广播电视大学 护理</t>
  </si>
  <si>
    <t>李慧</t>
  </si>
  <si>
    <t>622126198707080423</t>
  </si>
  <si>
    <t>瓜州县三道沟镇人民政府安监专干</t>
  </si>
  <si>
    <t>18993758780
18919475515</t>
  </si>
  <si>
    <t>中央广播电视大学护理学</t>
  </si>
  <si>
    <t>万莉</t>
  </si>
  <si>
    <t>622126198905140028</t>
  </si>
  <si>
    <t>瓜州县锁阳城镇人民政府财政所所长兼会计</t>
  </si>
  <si>
    <t>18893676878
18793769666</t>
  </si>
  <si>
    <t>海南大学三亚学院国经济与贸易</t>
  </si>
  <si>
    <t>王玲</t>
  </si>
  <si>
    <t>622126198807230222</t>
  </si>
  <si>
    <t>瓜州县瓜州乡人民政府劳务办主任</t>
  </si>
  <si>
    <t>13830163670
15293278322</t>
  </si>
  <si>
    <t>天水师范思想政治教育</t>
  </si>
  <si>
    <t>杨丽娟</t>
  </si>
  <si>
    <t>622126198610081024</t>
  </si>
  <si>
    <t>瓜州县食品药品监督管理局瓜州管理所</t>
  </si>
  <si>
    <t>18893378846
18893378848</t>
  </si>
  <si>
    <t>李娜</t>
  </si>
  <si>
    <t>1989.01</t>
  </si>
  <si>
    <t>62212619890117022X</t>
  </si>
  <si>
    <t>瓜州县污水处理中心助理工程师</t>
  </si>
  <si>
    <t>18794736087
13893732774</t>
  </si>
  <si>
    <t>甘肃农业大学水利水电建筑工程</t>
  </si>
  <si>
    <t>李雪</t>
  </si>
  <si>
    <t>622126199002140822</t>
  </si>
  <si>
    <t>瓜州县食品药品监督管理局锁阳城镇监管所</t>
  </si>
  <si>
    <t>13993705791
18219875161</t>
  </si>
  <si>
    <t>张掖医学高等专科学校药学</t>
  </si>
  <si>
    <t>邱涛</t>
  </si>
  <si>
    <t>622126198608280411</t>
  </si>
  <si>
    <t>瓜州县梁湖乡人民政府干部</t>
  </si>
  <si>
    <t>18793765188
18909378733</t>
  </si>
  <si>
    <t>甘肃农业大学动物科学</t>
  </si>
  <si>
    <t>曾春涛</t>
  </si>
  <si>
    <t>622103198706080072</t>
  </si>
  <si>
    <t>18093765663
17793718557</t>
  </si>
  <si>
    <t>天水师范学院应用心理学</t>
  </si>
  <si>
    <t>秦瑜</t>
  </si>
  <si>
    <t>1989.08</t>
  </si>
  <si>
    <t>622102198908082627</t>
  </si>
  <si>
    <t>18793728293
18219670431</t>
  </si>
  <si>
    <t>尚春林</t>
  </si>
  <si>
    <t>623023198905121819</t>
  </si>
  <si>
    <t>甘肃舟曲</t>
  </si>
  <si>
    <t>瓜州县双塔乡人民政府 党委秘书、乡团委专职副书记、组织干事</t>
  </si>
  <si>
    <t>15095686306
18919426637</t>
  </si>
  <si>
    <t>西北师范大学知行学院 数学与应用数学</t>
  </si>
  <si>
    <t>张晓莉</t>
  </si>
  <si>
    <t>622126198610150042</t>
  </si>
  <si>
    <t>瓜州县柳园镇人民政府安监站干事</t>
  </si>
  <si>
    <t>18293748072
15101713196</t>
  </si>
  <si>
    <t>柳叶</t>
  </si>
  <si>
    <t>1983.10</t>
  </si>
  <si>
    <t>622126198310150462</t>
  </si>
  <si>
    <t>瓜州县南岔镇人民政府社保专干</t>
  </si>
  <si>
    <t>18809372741
13830148966</t>
  </si>
  <si>
    <t>兰州大学临床医学</t>
  </si>
  <si>
    <t>徐丽</t>
  </si>
  <si>
    <t>1987.02</t>
  </si>
  <si>
    <t>622126198702191423</t>
  </si>
  <si>
    <t>瓜州县河东乡人民政府民政办职员</t>
  </si>
  <si>
    <t>13830765878
18093782661</t>
  </si>
  <si>
    <t>甘肃省中医学院护理</t>
  </si>
  <si>
    <t>毛丽娜</t>
  </si>
  <si>
    <t>622102198707045248</t>
  </si>
  <si>
    <t>瓜州县柳园镇人民政府民政办职员</t>
  </si>
  <si>
    <t>13830765600
15693775557</t>
  </si>
  <si>
    <t>赵杨</t>
  </si>
  <si>
    <t>622126198710281218</t>
  </si>
  <si>
    <t>15097217770
13369370482</t>
  </si>
  <si>
    <t>卢松山</t>
  </si>
  <si>
    <t>622126198410270031</t>
  </si>
  <si>
    <t>13993755837
13109473171</t>
  </si>
  <si>
    <t>信阳农业高等专科学校畜牧兽医</t>
  </si>
  <si>
    <t>停薪留职</t>
  </si>
  <si>
    <t>未进面试</t>
  </si>
  <si>
    <t>瓜州县水务局
（县水政监察大队）</t>
  </si>
  <si>
    <t>瓜州县水务局
（县水利建设管理站）</t>
  </si>
  <si>
    <t>瓜州县国土资源局
（县矿山管理站）</t>
  </si>
  <si>
    <t>瓜州县住建局
（县环境监测站）</t>
  </si>
  <si>
    <t>瓜州县农业综合开发办公室
（办公室）</t>
  </si>
  <si>
    <t xml:space="preserve">七墩回族东乡族乡人民政府政府出纳、妇联主席  </t>
  </si>
  <si>
    <t>瓜州县房管局
（县物业管理中心）</t>
  </si>
  <si>
    <t>瓜州县房管局
（县物业管理中心）</t>
  </si>
  <si>
    <t>瓜州县农牧局
（县农业综合执法大队）</t>
  </si>
  <si>
    <t>瓜州县农牧局
（县农业综合执法大队）</t>
  </si>
  <si>
    <t>瓜州乡人民政府卫计办干事</t>
  </si>
  <si>
    <t>瓜州县发改局科员</t>
  </si>
  <si>
    <t>瓜州县人大办科员</t>
  </si>
  <si>
    <t>瓜州县七墩回族东乡族乡人民政府科员</t>
  </si>
  <si>
    <t>瓜州县双塔乡安监站专职副站长</t>
  </si>
  <si>
    <t>瓜州县腰站子乡财务专干</t>
  </si>
  <si>
    <t>瓜州县布隆吉乡政府党政办干部</t>
  </si>
  <si>
    <t>双塔乡人民政府安监专干</t>
  </si>
  <si>
    <t>瓜州县七墩回族东乡族乡人民政府劳务专干</t>
  </si>
  <si>
    <t>瓜州县七墩回族东乡族乡人民政府职员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</si>
</sst>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  <numFmt numFmtId="179" formatCode="0.00_);[Red]\(0.00\)"/>
    <numFmt numFmtId="180" formatCode="0_);[Red]\(0\)"/>
  </numFmts>
  <fonts count="34">
    <font>
      <sz val="12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2"/>
      <color indexed="8"/>
      <name val="Times New Roman"/>
      <family val="1"/>
    </font>
    <font>
      <sz val="24"/>
      <name val="方正小标宋简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Times New Roman"/>
      <family val="1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28" fillId="7" borderId="5" applyNumberFormat="0" applyAlignment="0" applyProtection="0"/>
    <xf numFmtId="0" fontId="18" fillId="0" borderId="0" applyNumberFormat="0" applyFill="0" applyBorder="0" applyAlignment="0" applyProtection="0"/>
    <xf numFmtId="0" fontId="23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distributed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tabSelected="1" view="pageBreakPreview" zoomScaleNormal="110" zoomScaleSheetLayoutView="100" workbookViewId="0" topLeftCell="A1">
      <pane ySplit="1" topLeftCell="BM121" activePane="bottomLeft" state="frozen"/>
      <selection pane="topLeft" activeCell="A1" sqref="A1"/>
      <selection pane="bottomLeft" activeCell="B124" sqref="B124:B132"/>
    </sheetView>
  </sheetViews>
  <sheetFormatPr defaultColWidth="9.00390625" defaultRowHeight="14.25"/>
  <cols>
    <col min="1" max="1" width="3.50390625" style="1" customWidth="1"/>
    <col min="2" max="2" width="17.50390625" style="3" customWidth="1"/>
    <col min="3" max="3" width="3.625" style="4" customWidth="1"/>
    <col min="4" max="4" width="5.00390625" style="5" customWidth="1"/>
    <col min="5" max="5" width="3.625" style="5" customWidth="1"/>
    <col min="6" max="6" width="6.375" style="6" customWidth="1"/>
    <col min="7" max="7" width="14.125" style="6" hidden="1" customWidth="1"/>
    <col min="8" max="10" width="3.625" style="5" hidden="1" customWidth="1"/>
    <col min="11" max="11" width="15.875" style="5" customWidth="1"/>
    <col min="12" max="13" width="5.875" style="5" customWidth="1"/>
    <col min="14" max="14" width="9.125" style="6" hidden="1" customWidth="1"/>
    <col min="15" max="15" width="8.00390625" style="5" customWidth="1"/>
    <col min="16" max="16" width="13.125" style="5" customWidth="1"/>
    <col min="17" max="17" width="5.875" style="5" hidden="1" customWidth="1"/>
    <col min="18" max="20" width="3.875" style="5" hidden="1" customWidth="1"/>
    <col min="21" max="21" width="4.125" style="5" hidden="1" customWidth="1"/>
    <col min="22" max="22" width="12.00390625" style="1" hidden="1" customWidth="1"/>
    <col min="23" max="23" width="6.00390625" style="1" hidden="1" customWidth="1"/>
    <col min="24" max="24" width="5.625" style="7" customWidth="1"/>
    <col min="25" max="25" width="7.25390625" style="8" customWidth="1"/>
    <col min="26" max="26" width="6.125" style="8" customWidth="1"/>
    <col min="27" max="27" width="7.50390625" style="9" customWidth="1"/>
    <col min="28" max="28" width="7.375" style="8" customWidth="1"/>
    <col min="29" max="29" width="9.00390625" style="8" customWidth="1"/>
    <col min="30" max="30" width="6.375" style="8" customWidth="1"/>
    <col min="31" max="31" width="7.00390625" style="8" customWidth="1"/>
    <col min="32" max="32" width="7.125" style="10" customWidth="1"/>
    <col min="33" max="33" width="5.125" style="1" customWidth="1"/>
    <col min="34" max="244" width="12.625" style="1" customWidth="1"/>
    <col min="245" max="248" width="12.625" style="11" customWidth="1"/>
    <col min="249" max="16384" width="9.00390625" style="11" customWidth="1"/>
  </cols>
  <sheetData>
    <row r="1" spans="1:33" ht="32.25" customHeight="1">
      <c r="A1" s="49" t="s">
        <v>0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27.75" customHeight="1">
      <c r="A2" s="51" t="s">
        <v>1</v>
      </c>
      <c r="B2" s="52" t="s">
        <v>2</v>
      </c>
      <c r="C2" s="40" t="s">
        <v>3</v>
      </c>
      <c r="D2" s="48" t="s">
        <v>4</v>
      </c>
      <c r="E2" s="40" t="s">
        <v>5</v>
      </c>
      <c r="F2" s="47" t="s">
        <v>6</v>
      </c>
      <c r="G2" s="47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7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/>
      <c r="T2" s="40"/>
      <c r="U2" s="40" t="s">
        <v>19</v>
      </c>
      <c r="V2" s="40" t="s">
        <v>20</v>
      </c>
      <c r="W2" s="40" t="s">
        <v>21</v>
      </c>
      <c r="X2" s="45" t="s">
        <v>22</v>
      </c>
      <c r="Y2" s="41" t="s">
        <v>23</v>
      </c>
      <c r="Z2" s="41" t="s">
        <v>24</v>
      </c>
      <c r="AA2" s="43" t="s">
        <v>25</v>
      </c>
      <c r="AB2" s="41" t="s">
        <v>26</v>
      </c>
      <c r="AC2" s="36" t="s">
        <v>27</v>
      </c>
      <c r="AD2" s="36" t="s">
        <v>28</v>
      </c>
      <c r="AE2" s="36" t="s">
        <v>29</v>
      </c>
      <c r="AF2" s="38" t="s">
        <v>30</v>
      </c>
      <c r="AG2" s="40" t="s">
        <v>31</v>
      </c>
    </row>
    <row r="3" spans="1:33" ht="15.75" customHeight="1">
      <c r="A3" s="51"/>
      <c r="B3" s="52"/>
      <c r="C3" s="40"/>
      <c r="D3" s="48"/>
      <c r="E3" s="40"/>
      <c r="F3" s="47"/>
      <c r="G3" s="47"/>
      <c r="H3" s="40"/>
      <c r="I3" s="40"/>
      <c r="J3" s="40"/>
      <c r="K3" s="40"/>
      <c r="L3" s="40"/>
      <c r="M3" s="40"/>
      <c r="N3" s="47"/>
      <c r="O3" s="40"/>
      <c r="P3" s="40"/>
      <c r="Q3" s="40"/>
      <c r="R3" s="12" t="s">
        <v>32</v>
      </c>
      <c r="S3" s="12" t="s">
        <v>33</v>
      </c>
      <c r="T3" s="12" t="s">
        <v>34</v>
      </c>
      <c r="U3" s="40"/>
      <c r="V3" s="40"/>
      <c r="W3" s="40"/>
      <c r="X3" s="46"/>
      <c r="Y3" s="42"/>
      <c r="Z3" s="42"/>
      <c r="AA3" s="44"/>
      <c r="AB3" s="41"/>
      <c r="AC3" s="37"/>
      <c r="AD3" s="37"/>
      <c r="AE3" s="37"/>
      <c r="AF3" s="39"/>
      <c r="AG3" s="40"/>
    </row>
    <row r="4" spans="1:33" ht="21" customHeight="1">
      <c r="A4" s="13">
        <v>1</v>
      </c>
      <c r="B4" s="35" t="s">
        <v>35</v>
      </c>
      <c r="C4" s="35" t="s">
        <v>36</v>
      </c>
      <c r="D4" s="15" t="s">
        <v>37</v>
      </c>
      <c r="E4" s="14" t="s">
        <v>38</v>
      </c>
      <c r="F4" s="16" t="s">
        <v>39</v>
      </c>
      <c r="G4" s="16" t="s">
        <v>40</v>
      </c>
      <c r="H4" s="14" t="s">
        <v>41</v>
      </c>
      <c r="I4" s="14" t="s">
        <v>42</v>
      </c>
      <c r="J4" s="14" t="s">
        <v>43</v>
      </c>
      <c r="K4" s="14" t="s">
        <v>44</v>
      </c>
      <c r="L4" s="14">
        <v>2011.09</v>
      </c>
      <c r="M4" s="14" t="s">
        <v>45</v>
      </c>
      <c r="N4" s="16" t="s">
        <v>46</v>
      </c>
      <c r="O4" s="14" t="s">
        <v>47</v>
      </c>
      <c r="P4" s="14" t="s">
        <v>48</v>
      </c>
      <c r="Q4" s="14">
        <v>2011.07</v>
      </c>
      <c r="R4" s="14" t="s">
        <v>49</v>
      </c>
      <c r="S4" s="14" t="s">
        <v>49</v>
      </c>
      <c r="T4" s="14" t="s">
        <v>49</v>
      </c>
      <c r="U4" s="14"/>
      <c r="V4" s="13"/>
      <c r="W4" s="13"/>
      <c r="X4" s="17"/>
      <c r="Y4" s="23">
        <v>47</v>
      </c>
      <c r="Z4" s="23">
        <f aca="true" t="shared" si="0" ref="Z4:Z9">Y4*0.6</f>
        <v>28.2</v>
      </c>
      <c r="AA4" s="24">
        <v>94.43</v>
      </c>
      <c r="AB4" s="23">
        <f>AA4*0.25</f>
        <v>23.6075</v>
      </c>
      <c r="AC4" s="23">
        <f>AB4+Z4+X4</f>
        <v>51.807500000000005</v>
      </c>
      <c r="AD4" s="23">
        <v>14.7</v>
      </c>
      <c r="AE4" s="23">
        <f>AD4+AC4</f>
        <v>66.50750000000001</v>
      </c>
      <c r="AF4" s="25">
        <v>1</v>
      </c>
      <c r="AG4" s="28" t="s">
        <v>50</v>
      </c>
    </row>
    <row r="5" spans="1:256" s="1" customFormat="1" ht="21" customHeight="1">
      <c r="A5" s="13">
        <v>2</v>
      </c>
      <c r="B5" s="35"/>
      <c r="C5" s="35"/>
      <c r="D5" s="15" t="s">
        <v>51</v>
      </c>
      <c r="E5" s="14" t="s">
        <v>52</v>
      </c>
      <c r="F5" s="16" t="s">
        <v>53</v>
      </c>
      <c r="G5" s="16" t="s">
        <v>54</v>
      </c>
      <c r="H5" s="14" t="s">
        <v>41</v>
      </c>
      <c r="I5" s="14" t="s">
        <v>55</v>
      </c>
      <c r="J5" s="14" t="s">
        <v>56</v>
      </c>
      <c r="K5" s="14" t="s">
        <v>57</v>
      </c>
      <c r="L5" s="14">
        <v>2013.12</v>
      </c>
      <c r="M5" s="14" t="s">
        <v>45</v>
      </c>
      <c r="N5" s="16" t="s">
        <v>58</v>
      </c>
      <c r="O5" s="14" t="s">
        <v>47</v>
      </c>
      <c r="P5" s="14" t="s">
        <v>59</v>
      </c>
      <c r="Q5" s="14">
        <v>2012.06</v>
      </c>
      <c r="R5" s="14" t="s">
        <v>49</v>
      </c>
      <c r="S5" s="14" t="s">
        <v>49</v>
      </c>
      <c r="T5" s="14" t="s">
        <v>49</v>
      </c>
      <c r="U5" s="14"/>
      <c r="V5" s="13"/>
      <c r="W5" s="13"/>
      <c r="X5" s="17"/>
      <c r="Y5" s="23">
        <v>28.5</v>
      </c>
      <c r="Z5" s="23">
        <f t="shared" si="0"/>
        <v>17.099999999999998</v>
      </c>
      <c r="AA5" s="26" t="s">
        <v>60</v>
      </c>
      <c r="AB5" s="26" t="s">
        <v>60</v>
      </c>
      <c r="AC5" s="23"/>
      <c r="AD5" s="13"/>
      <c r="AE5" s="13"/>
      <c r="AF5" s="13"/>
      <c r="AG5" s="28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" customFormat="1" ht="21" customHeight="1">
      <c r="A6" s="13">
        <v>3</v>
      </c>
      <c r="B6" s="35"/>
      <c r="C6" s="35"/>
      <c r="D6" s="15" t="s">
        <v>62</v>
      </c>
      <c r="E6" s="14" t="s">
        <v>38</v>
      </c>
      <c r="F6" s="16" t="s">
        <v>63</v>
      </c>
      <c r="G6" s="16" t="s">
        <v>64</v>
      </c>
      <c r="H6" s="14" t="s">
        <v>41</v>
      </c>
      <c r="I6" s="14" t="s">
        <v>42</v>
      </c>
      <c r="J6" s="14" t="s">
        <v>56</v>
      </c>
      <c r="K6" s="14" t="s">
        <v>65</v>
      </c>
      <c r="L6" s="14">
        <v>2009.08</v>
      </c>
      <c r="M6" s="14" t="s">
        <v>45</v>
      </c>
      <c r="N6" s="16" t="s">
        <v>66</v>
      </c>
      <c r="O6" s="14" t="s">
        <v>67</v>
      </c>
      <c r="P6" s="14" t="s">
        <v>68</v>
      </c>
      <c r="Q6" s="14">
        <v>2015.12</v>
      </c>
      <c r="R6" s="14" t="s">
        <v>49</v>
      </c>
      <c r="S6" s="14" t="s">
        <v>49</v>
      </c>
      <c r="T6" s="14" t="s">
        <v>49</v>
      </c>
      <c r="U6" s="14"/>
      <c r="V6" s="13"/>
      <c r="W6" s="13"/>
      <c r="X6" s="17"/>
      <c r="Y6" s="27" t="s">
        <v>60</v>
      </c>
      <c r="Z6" s="27" t="s">
        <v>60</v>
      </c>
      <c r="AA6" s="27"/>
      <c r="AB6" s="28"/>
      <c r="AC6" s="13"/>
      <c r="AD6" s="13"/>
      <c r="AE6" s="13"/>
      <c r="AF6" s="13"/>
      <c r="AG6" s="28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33" ht="21" customHeight="1">
      <c r="A7" s="13">
        <v>4</v>
      </c>
      <c r="B7" s="35" t="s">
        <v>69</v>
      </c>
      <c r="C7" s="35" t="s">
        <v>70</v>
      </c>
      <c r="D7" s="15" t="s">
        <v>71</v>
      </c>
      <c r="E7" s="14" t="s">
        <v>38</v>
      </c>
      <c r="F7" s="16" t="s">
        <v>72</v>
      </c>
      <c r="G7" s="16" t="s">
        <v>73</v>
      </c>
      <c r="H7" s="14" t="s">
        <v>41</v>
      </c>
      <c r="I7" s="14" t="s">
        <v>42</v>
      </c>
      <c r="J7" s="14" t="s">
        <v>56</v>
      </c>
      <c r="K7" s="14" t="s">
        <v>74</v>
      </c>
      <c r="L7" s="14">
        <v>2012.09</v>
      </c>
      <c r="M7" s="14" t="s">
        <v>75</v>
      </c>
      <c r="N7" s="16" t="s">
        <v>76</v>
      </c>
      <c r="O7" s="14" t="s">
        <v>67</v>
      </c>
      <c r="P7" s="14" t="s">
        <v>77</v>
      </c>
      <c r="Q7" s="14">
        <v>2014.07</v>
      </c>
      <c r="R7" s="14" t="s">
        <v>78</v>
      </c>
      <c r="S7" s="14" t="s">
        <v>78</v>
      </c>
      <c r="T7" s="14" t="s">
        <v>78</v>
      </c>
      <c r="U7" s="14"/>
      <c r="W7" s="13"/>
      <c r="X7" s="17"/>
      <c r="Y7" s="23">
        <v>45</v>
      </c>
      <c r="Z7" s="23">
        <f t="shared" si="0"/>
        <v>27</v>
      </c>
      <c r="AA7" s="24">
        <v>95</v>
      </c>
      <c r="AB7" s="23">
        <f>AA7*0.25</f>
        <v>23.75</v>
      </c>
      <c r="AC7" s="23">
        <f>AB7+Z7+X7</f>
        <v>50.75</v>
      </c>
      <c r="AD7" s="23">
        <v>15</v>
      </c>
      <c r="AE7" s="23">
        <f>AD7+AC7</f>
        <v>65.75</v>
      </c>
      <c r="AF7" s="25">
        <v>1</v>
      </c>
      <c r="AG7" s="28" t="s">
        <v>50</v>
      </c>
    </row>
    <row r="8" spans="1:256" s="1" customFormat="1" ht="21" customHeight="1">
      <c r="A8" s="13">
        <v>5</v>
      </c>
      <c r="B8" s="35"/>
      <c r="C8" s="35"/>
      <c r="D8" s="15" t="s">
        <v>79</v>
      </c>
      <c r="E8" s="14" t="s">
        <v>38</v>
      </c>
      <c r="F8" s="16" t="s">
        <v>80</v>
      </c>
      <c r="G8" s="16" t="s">
        <v>81</v>
      </c>
      <c r="H8" s="14" t="s">
        <v>41</v>
      </c>
      <c r="I8" s="14" t="s">
        <v>42</v>
      </c>
      <c r="J8" s="14" t="s">
        <v>56</v>
      </c>
      <c r="K8" s="14" t="s">
        <v>82</v>
      </c>
      <c r="L8" s="14">
        <v>2010.12</v>
      </c>
      <c r="M8" s="14" t="s">
        <v>75</v>
      </c>
      <c r="N8" s="16" t="s">
        <v>83</v>
      </c>
      <c r="O8" s="14" t="s">
        <v>47</v>
      </c>
      <c r="P8" s="14" t="s">
        <v>84</v>
      </c>
      <c r="Q8" s="14">
        <v>2010.06</v>
      </c>
      <c r="R8" s="14" t="s">
        <v>78</v>
      </c>
      <c r="S8" s="14" t="s">
        <v>78</v>
      </c>
      <c r="T8" s="14" t="s">
        <v>78</v>
      </c>
      <c r="U8" s="14"/>
      <c r="V8" s="13"/>
      <c r="W8" s="13"/>
      <c r="X8" s="17"/>
      <c r="Y8" s="23">
        <v>25</v>
      </c>
      <c r="Z8" s="23">
        <f t="shared" si="0"/>
        <v>15</v>
      </c>
      <c r="AA8" s="26" t="s">
        <v>60</v>
      </c>
      <c r="AB8" s="26" t="s">
        <v>60</v>
      </c>
      <c r="AC8" s="28"/>
      <c r="AD8" s="13"/>
      <c r="AE8" s="13"/>
      <c r="AF8" s="13"/>
      <c r="AG8" s="28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" customFormat="1" ht="21" customHeight="1">
      <c r="A9" s="13">
        <v>6</v>
      </c>
      <c r="B9" s="35"/>
      <c r="C9" s="35"/>
      <c r="D9" s="15" t="s">
        <v>85</v>
      </c>
      <c r="E9" s="14" t="s">
        <v>38</v>
      </c>
      <c r="F9" s="16" t="s">
        <v>86</v>
      </c>
      <c r="G9" s="16" t="s">
        <v>87</v>
      </c>
      <c r="H9" s="14" t="s">
        <v>41</v>
      </c>
      <c r="I9" s="14" t="s">
        <v>42</v>
      </c>
      <c r="J9" s="14" t="s">
        <v>88</v>
      </c>
      <c r="K9" s="14" t="s">
        <v>82</v>
      </c>
      <c r="L9" s="14">
        <v>2010.12</v>
      </c>
      <c r="M9" s="14" t="s">
        <v>75</v>
      </c>
      <c r="N9" s="16" t="s">
        <v>89</v>
      </c>
      <c r="O9" s="14" t="s">
        <v>67</v>
      </c>
      <c r="P9" s="14" t="s">
        <v>90</v>
      </c>
      <c r="Q9" s="14">
        <v>2013.07</v>
      </c>
      <c r="R9" s="14" t="s">
        <v>78</v>
      </c>
      <c r="S9" s="14" t="s">
        <v>78</v>
      </c>
      <c r="T9" s="14" t="s">
        <v>78</v>
      </c>
      <c r="U9" s="14"/>
      <c r="V9" s="13"/>
      <c r="W9" s="13"/>
      <c r="X9" s="17"/>
      <c r="Y9" s="23">
        <v>24.5</v>
      </c>
      <c r="Z9" s="23">
        <f t="shared" si="0"/>
        <v>14.7</v>
      </c>
      <c r="AA9" s="26" t="s">
        <v>60</v>
      </c>
      <c r="AB9" s="26" t="s">
        <v>60</v>
      </c>
      <c r="AC9" s="28"/>
      <c r="AD9" s="13"/>
      <c r="AE9" s="13"/>
      <c r="AF9" s="13"/>
      <c r="AG9" s="28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33" ht="21" customHeight="1">
      <c r="A10" s="13">
        <v>7</v>
      </c>
      <c r="B10" s="35" t="s">
        <v>91</v>
      </c>
      <c r="C10" s="35" t="s">
        <v>70</v>
      </c>
      <c r="D10" s="15" t="s">
        <v>92</v>
      </c>
      <c r="E10" s="14" t="s">
        <v>38</v>
      </c>
      <c r="F10" s="16" t="s">
        <v>93</v>
      </c>
      <c r="G10" s="16" t="s">
        <v>94</v>
      </c>
      <c r="H10" s="14" t="s">
        <v>41</v>
      </c>
      <c r="I10" s="14" t="s">
        <v>42</v>
      </c>
      <c r="J10" s="14" t="s">
        <v>56</v>
      </c>
      <c r="K10" s="14" t="s">
        <v>95</v>
      </c>
      <c r="L10" s="14">
        <v>2012.01</v>
      </c>
      <c r="M10" s="14" t="s">
        <v>75</v>
      </c>
      <c r="N10" s="16" t="s">
        <v>96</v>
      </c>
      <c r="O10" s="14" t="s">
        <v>67</v>
      </c>
      <c r="P10" s="14" t="s">
        <v>97</v>
      </c>
      <c r="Q10" s="14">
        <v>2012.01</v>
      </c>
      <c r="R10" s="14" t="s">
        <v>98</v>
      </c>
      <c r="S10" s="14" t="s">
        <v>99</v>
      </c>
      <c r="T10" s="14" t="s">
        <v>99</v>
      </c>
      <c r="U10" s="14">
        <v>0.6</v>
      </c>
      <c r="V10" s="13"/>
      <c r="W10" s="13"/>
      <c r="X10" s="17">
        <v>0.6</v>
      </c>
      <c r="Y10" s="23">
        <v>64</v>
      </c>
      <c r="Z10" s="23">
        <f aca="true" t="shared" si="1" ref="Z10:Z26">Y10*0.6</f>
        <v>38.4</v>
      </c>
      <c r="AA10" s="24">
        <v>89</v>
      </c>
      <c r="AB10" s="23">
        <f>AA10*0.25</f>
        <v>22.25</v>
      </c>
      <c r="AC10" s="23">
        <f>AB10+Z10+X10</f>
        <v>61.25</v>
      </c>
      <c r="AD10" s="23">
        <v>15</v>
      </c>
      <c r="AE10" s="23">
        <f>AD10+AC10</f>
        <v>76.25</v>
      </c>
      <c r="AF10" s="25">
        <v>1</v>
      </c>
      <c r="AG10" s="28" t="s">
        <v>50</v>
      </c>
    </row>
    <row r="11" spans="1:256" s="1" customFormat="1" ht="21" customHeight="1">
      <c r="A11" s="13">
        <v>8</v>
      </c>
      <c r="B11" s="35"/>
      <c r="C11" s="35"/>
      <c r="D11" s="15" t="s">
        <v>100</v>
      </c>
      <c r="E11" s="14" t="s">
        <v>38</v>
      </c>
      <c r="F11" s="16" t="s">
        <v>101</v>
      </c>
      <c r="G11" s="16" t="s">
        <v>102</v>
      </c>
      <c r="H11" s="14" t="s">
        <v>41</v>
      </c>
      <c r="I11" s="14" t="s">
        <v>42</v>
      </c>
      <c r="J11" s="14" t="s">
        <v>103</v>
      </c>
      <c r="K11" s="14" t="s">
        <v>868</v>
      </c>
      <c r="L11" s="14">
        <v>2012.11</v>
      </c>
      <c r="M11" s="14" t="s">
        <v>75</v>
      </c>
      <c r="N11" s="16" t="s">
        <v>104</v>
      </c>
      <c r="O11" s="14" t="s">
        <v>67</v>
      </c>
      <c r="P11" s="14" t="s">
        <v>105</v>
      </c>
      <c r="Q11" s="14">
        <v>2015.07</v>
      </c>
      <c r="R11" s="14" t="s">
        <v>98</v>
      </c>
      <c r="S11" s="14" t="s">
        <v>78</v>
      </c>
      <c r="T11" s="14" t="s">
        <v>78</v>
      </c>
      <c r="U11" s="14"/>
      <c r="V11" s="18" t="s">
        <v>106</v>
      </c>
      <c r="W11" s="13">
        <v>0.5</v>
      </c>
      <c r="X11" s="17">
        <v>0.5</v>
      </c>
      <c r="Y11" s="23">
        <v>52</v>
      </c>
      <c r="Z11" s="23">
        <f t="shared" si="1"/>
        <v>31.2</v>
      </c>
      <c r="AA11" s="26" t="s">
        <v>60</v>
      </c>
      <c r="AB11" s="26" t="s">
        <v>60</v>
      </c>
      <c r="AC11" s="28"/>
      <c r="AD11" s="13"/>
      <c r="AE11" s="13"/>
      <c r="AF11" s="13"/>
      <c r="AG11" s="28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" customFormat="1" ht="21" customHeight="1">
      <c r="A12" s="13">
        <v>9</v>
      </c>
      <c r="B12" s="35"/>
      <c r="C12" s="35"/>
      <c r="D12" s="15" t="s">
        <v>107</v>
      </c>
      <c r="E12" s="14" t="s">
        <v>38</v>
      </c>
      <c r="F12" s="16" t="s">
        <v>108</v>
      </c>
      <c r="G12" s="16" t="s">
        <v>109</v>
      </c>
      <c r="H12" s="14" t="s">
        <v>41</v>
      </c>
      <c r="I12" s="14" t="s">
        <v>42</v>
      </c>
      <c r="J12" s="14" t="s">
        <v>56</v>
      </c>
      <c r="K12" s="14" t="s">
        <v>110</v>
      </c>
      <c r="L12" s="14">
        <v>2010.03</v>
      </c>
      <c r="M12" s="14" t="s">
        <v>75</v>
      </c>
      <c r="N12" s="16" t="s">
        <v>111</v>
      </c>
      <c r="O12" s="14" t="s">
        <v>67</v>
      </c>
      <c r="P12" s="14" t="s">
        <v>112</v>
      </c>
      <c r="Q12" s="14">
        <v>2012.09</v>
      </c>
      <c r="R12" s="14" t="s">
        <v>78</v>
      </c>
      <c r="S12" s="14" t="s">
        <v>78</v>
      </c>
      <c r="T12" s="14" t="s">
        <v>78</v>
      </c>
      <c r="U12" s="14"/>
      <c r="V12" s="13"/>
      <c r="W12" s="13"/>
      <c r="X12" s="17"/>
      <c r="Y12" s="23">
        <v>43</v>
      </c>
      <c r="Z12" s="23">
        <f t="shared" si="1"/>
        <v>25.8</v>
      </c>
      <c r="AA12" s="26" t="s">
        <v>60</v>
      </c>
      <c r="AB12" s="26" t="s">
        <v>60</v>
      </c>
      <c r="AC12" s="28"/>
      <c r="AD12" s="13"/>
      <c r="AE12" s="13"/>
      <c r="AF12" s="13"/>
      <c r="AG12" s="28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33" ht="21" customHeight="1">
      <c r="A13" s="13">
        <v>10</v>
      </c>
      <c r="B13" s="35" t="s">
        <v>113</v>
      </c>
      <c r="C13" s="35" t="s">
        <v>36</v>
      </c>
      <c r="D13" s="15" t="s">
        <v>114</v>
      </c>
      <c r="E13" s="14" t="s">
        <v>38</v>
      </c>
      <c r="F13" s="16" t="s">
        <v>115</v>
      </c>
      <c r="G13" s="16" t="s">
        <v>116</v>
      </c>
      <c r="H13" s="14" t="s">
        <v>41</v>
      </c>
      <c r="I13" s="14" t="s">
        <v>42</v>
      </c>
      <c r="J13" s="14" t="s">
        <v>43</v>
      </c>
      <c r="K13" s="14" t="s">
        <v>117</v>
      </c>
      <c r="L13" s="14">
        <v>2015.02</v>
      </c>
      <c r="M13" s="14" t="s">
        <v>45</v>
      </c>
      <c r="N13" s="16" t="s">
        <v>118</v>
      </c>
      <c r="O13" s="14" t="s">
        <v>119</v>
      </c>
      <c r="P13" s="14" t="s">
        <v>120</v>
      </c>
      <c r="Q13" s="14">
        <v>2014.07</v>
      </c>
      <c r="R13" s="14"/>
      <c r="S13" s="14" t="s">
        <v>98</v>
      </c>
      <c r="T13" s="14" t="s">
        <v>49</v>
      </c>
      <c r="U13" s="14"/>
      <c r="V13" s="13"/>
      <c r="W13" s="13"/>
      <c r="X13" s="17"/>
      <c r="Y13" s="23">
        <v>67.5</v>
      </c>
      <c r="Z13" s="23">
        <f t="shared" si="1"/>
        <v>40.5</v>
      </c>
      <c r="AA13" s="24">
        <v>94.57</v>
      </c>
      <c r="AB13" s="23">
        <f>AA13*0.25</f>
        <v>23.6425</v>
      </c>
      <c r="AC13" s="23">
        <f>AB13+Z13+X13</f>
        <v>64.1425</v>
      </c>
      <c r="AD13" s="23">
        <v>15</v>
      </c>
      <c r="AE13" s="23">
        <f>AD13+AC13</f>
        <v>79.1425</v>
      </c>
      <c r="AF13" s="25">
        <v>1</v>
      </c>
      <c r="AG13" s="28" t="s">
        <v>50</v>
      </c>
    </row>
    <row r="14" spans="1:33" ht="21" customHeight="1">
      <c r="A14" s="13">
        <v>11</v>
      </c>
      <c r="B14" s="35"/>
      <c r="C14" s="35"/>
      <c r="D14" s="15" t="s">
        <v>121</v>
      </c>
      <c r="E14" s="14" t="s">
        <v>52</v>
      </c>
      <c r="F14" s="16" t="s">
        <v>122</v>
      </c>
      <c r="G14" s="16" t="s">
        <v>123</v>
      </c>
      <c r="H14" s="14" t="s">
        <v>41</v>
      </c>
      <c r="I14" s="14" t="s">
        <v>124</v>
      </c>
      <c r="J14" s="14" t="s">
        <v>43</v>
      </c>
      <c r="K14" s="14" t="s">
        <v>125</v>
      </c>
      <c r="L14" s="14">
        <v>2015.02</v>
      </c>
      <c r="M14" s="14" t="s">
        <v>45</v>
      </c>
      <c r="N14" s="16" t="s">
        <v>126</v>
      </c>
      <c r="O14" s="14" t="s">
        <v>119</v>
      </c>
      <c r="P14" s="14" t="s">
        <v>127</v>
      </c>
      <c r="Q14" s="14">
        <v>2014.06</v>
      </c>
      <c r="R14" s="14"/>
      <c r="S14" s="14" t="s">
        <v>98</v>
      </c>
      <c r="T14" s="14" t="s">
        <v>49</v>
      </c>
      <c r="U14" s="14"/>
      <c r="V14" s="13"/>
      <c r="W14" s="13"/>
      <c r="X14" s="17"/>
      <c r="Y14" s="23">
        <v>68</v>
      </c>
      <c r="Z14" s="23">
        <f t="shared" si="1"/>
        <v>40.8</v>
      </c>
      <c r="AA14" s="24">
        <v>93.57</v>
      </c>
      <c r="AB14" s="23">
        <f>AA14*0.25</f>
        <v>23.3925</v>
      </c>
      <c r="AC14" s="23">
        <f>AB14+Z14+X14</f>
        <v>64.1925</v>
      </c>
      <c r="AD14" s="23">
        <v>13.8</v>
      </c>
      <c r="AE14" s="23">
        <f>AD14+AC14</f>
        <v>77.99249999999999</v>
      </c>
      <c r="AF14" s="25">
        <v>2</v>
      </c>
      <c r="AG14" s="28" t="s">
        <v>61</v>
      </c>
    </row>
    <row r="15" spans="1:256" s="1" customFormat="1" ht="21" customHeight="1">
      <c r="A15" s="13">
        <v>12</v>
      </c>
      <c r="B15" s="35"/>
      <c r="C15" s="35"/>
      <c r="D15" s="15" t="s">
        <v>128</v>
      </c>
      <c r="E15" s="14" t="s">
        <v>38</v>
      </c>
      <c r="F15" s="16" t="s">
        <v>129</v>
      </c>
      <c r="G15" s="16" t="s">
        <v>130</v>
      </c>
      <c r="H15" s="14" t="s">
        <v>41</v>
      </c>
      <c r="I15" s="14" t="s">
        <v>131</v>
      </c>
      <c r="J15" s="14" t="s">
        <v>43</v>
      </c>
      <c r="K15" s="14" t="s">
        <v>132</v>
      </c>
      <c r="L15" s="14">
        <v>2015.02</v>
      </c>
      <c r="M15" s="14" t="s">
        <v>45</v>
      </c>
      <c r="N15" s="16" t="s">
        <v>133</v>
      </c>
      <c r="O15" s="14" t="s">
        <v>134</v>
      </c>
      <c r="P15" s="14" t="s">
        <v>135</v>
      </c>
      <c r="Q15" s="14">
        <v>2014.06</v>
      </c>
      <c r="R15" s="14"/>
      <c r="S15" s="14" t="s">
        <v>98</v>
      </c>
      <c r="T15" s="14" t="s">
        <v>49</v>
      </c>
      <c r="U15" s="14"/>
      <c r="V15" s="13"/>
      <c r="W15" s="13"/>
      <c r="X15" s="17"/>
      <c r="Y15" s="23">
        <v>65</v>
      </c>
      <c r="Z15" s="23">
        <f t="shared" si="1"/>
        <v>39</v>
      </c>
      <c r="AA15" s="26" t="s">
        <v>60</v>
      </c>
      <c r="AB15" s="26" t="s">
        <v>60</v>
      </c>
      <c r="AC15" s="28"/>
      <c r="AD15" s="13"/>
      <c r="AE15" s="13"/>
      <c r="AF15" s="13"/>
      <c r="AG15" s="28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44" ht="21" customHeight="1">
      <c r="A16" s="13">
        <v>13</v>
      </c>
      <c r="B16" s="35"/>
      <c r="C16" s="35"/>
      <c r="D16" s="18" t="s">
        <v>481</v>
      </c>
      <c r="E16" s="14" t="s">
        <v>38</v>
      </c>
      <c r="F16" s="16" t="s">
        <v>482</v>
      </c>
      <c r="G16" s="16" t="s">
        <v>483</v>
      </c>
      <c r="H16" s="14" t="s">
        <v>41</v>
      </c>
      <c r="I16" s="14" t="s">
        <v>430</v>
      </c>
      <c r="J16" s="14" t="s">
        <v>43</v>
      </c>
      <c r="K16" s="14" t="s">
        <v>484</v>
      </c>
      <c r="L16" s="14">
        <v>2013.12</v>
      </c>
      <c r="M16" s="14" t="s">
        <v>45</v>
      </c>
      <c r="N16" s="16" t="s">
        <v>485</v>
      </c>
      <c r="O16" s="14" t="s">
        <v>67</v>
      </c>
      <c r="P16" s="14" t="s">
        <v>486</v>
      </c>
      <c r="Q16" s="14">
        <v>2010.06</v>
      </c>
      <c r="R16" s="14" t="s">
        <v>49</v>
      </c>
      <c r="S16" s="14" t="s">
        <v>49</v>
      </c>
      <c r="T16" s="14" t="s">
        <v>49</v>
      </c>
      <c r="U16" s="14"/>
      <c r="V16" s="13"/>
      <c r="W16" s="13"/>
      <c r="X16" s="17"/>
      <c r="Y16" s="23">
        <v>63</v>
      </c>
      <c r="Z16" s="23">
        <f t="shared" si="1"/>
        <v>37.8</v>
      </c>
      <c r="AA16" s="23">
        <f aca="true" t="shared" si="2" ref="AA16:AA24">SUM(X16+Z16)</f>
        <v>37.8</v>
      </c>
      <c r="AB16" s="32" t="s">
        <v>857</v>
      </c>
      <c r="AC16" s="13"/>
      <c r="AD16" s="13"/>
      <c r="AE16" s="13"/>
      <c r="AF16" s="13"/>
      <c r="AG16" s="13"/>
      <c r="IH16" s="11"/>
      <c r="II16" s="11"/>
      <c r="IJ16" s="11"/>
    </row>
    <row r="17" spans="1:244" ht="21" customHeight="1">
      <c r="A17" s="13">
        <v>14</v>
      </c>
      <c r="B17" s="35"/>
      <c r="C17" s="35"/>
      <c r="D17" s="18" t="s">
        <v>487</v>
      </c>
      <c r="E17" s="14" t="s">
        <v>52</v>
      </c>
      <c r="F17" s="16" t="s">
        <v>108</v>
      </c>
      <c r="G17" s="16" t="s">
        <v>488</v>
      </c>
      <c r="H17" s="14" t="s">
        <v>41</v>
      </c>
      <c r="I17" s="14" t="s">
        <v>489</v>
      </c>
      <c r="J17" s="14" t="s">
        <v>56</v>
      </c>
      <c r="K17" s="14" t="s">
        <v>490</v>
      </c>
      <c r="L17" s="14">
        <v>2012.03</v>
      </c>
      <c r="M17" s="14" t="s">
        <v>45</v>
      </c>
      <c r="N17" s="16" t="s">
        <v>491</v>
      </c>
      <c r="O17" s="14" t="s">
        <v>67</v>
      </c>
      <c r="P17" s="14" t="s">
        <v>77</v>
      </c>
      <c r="Q17" s="14">
        <v>2014.07</v>
      </c>
      <c r="R17" s="14" t="s">
        <v>49</v>
      </c>
      <c r="S17" s="14" t="s">
        <v>49</v>
      </c>
      <c r="T17" s="14" t="s">
        <v>49</v>
      </c>
      <c r="U17" s="14"/>
      <c r="V17" s="13"/>
      <c r="W17" s="13"/>
      <c r="X17" s="17"/>
      <c r="Y17" s="23">
        <v>60</v>
      </c>
      <c r="Z17" s="23">
        <f t="shared" si="1"/>
        <v>36</v>
      </c>
      <c r="AA17" s="23">
        <f t="shared" si="2"/>
        <v>36</v>
      </c>
      <c r="AB17" s="32" t="s">
        <v>857</v>
      </c>
      <c r="AC17" s="13"/>
      <c r="AD17" s="13"/>
      <c r="AE17" s="13"/>
      <c r="AF17" s="13"/>
      <c r="AG17" s="13"/>
      <c r="IH17" s="11"/>
      <c r="II17" s="11"/>
      <c r="IJ17" s="11"/>
    </row>
    <row r="18" spans="1:244" ht="21" customHeight="1">
      <c r="A18" s="13">
        <v>15</v>
      </c>
      <c r="B18" s="35"/>
      <c r="C18" s="35"/>
      <c r="D18" s="18" t="s">
        <v>492</v>
      </c>
      <c r="E18" s="14" t="s">
        <v>38</v>
      </c>
      <c r="F18" s="16" t="s">
        <v>493</v>
      </c>
      <c r="G18" s="16" t="s">
        <v>494</v>
      </c>
      <c r="H18" s="14" t="s">
        <v>41</v>
      </c>
      <c r="I18" s="14" t="s">
        <v>42</v>
      </c>
      <c r="J18" s="14" t="s">
        <v>56</v>
      </c>
      <c r="K18" s="14" t="s">
        <v>495</v>
      </c>
      <c r="L18" s="14">
        <v>2015.02</v>
      </c>
      <c r="M18" s="14" t="s">
        <v>45</v>
      </c>
      <c r="N18" s="16" t="s">
        <v>496</v>
      </c>
      <c r="O18" s="14" t="s">
        <v>67</v>
      </c>
      <c r="P18" s="14" t="s">
        <v>497</v>
      </c>
      <c r="Q18" s="14">
        <v>2017.06</v>
      </c>
      <c r="R18" s="14"/>
      <c r="S18" s="14" t="s">
        <v>98</v>
      </c>
      <c r="T18" s="14" t="s">
        <v>49</v>
      </c>
      <c r="U18" s="14"/>
      <c r="V18" s="13"/>
      <c r="W18" s="13"/>
      <c r="X18" s="17"/>
      <c r="Y18" s="23">
        <v>59.5</v>
      </c>
      <c r="Z18" s="23">
        <f t="shared" si="1"/>
        <v>35.699999999999996</v>
      </c>
      <c r="AA18" s="23">
        <f t="shared" si="2"/>
        <v>35.699999999999996</v>
      </c>
      <c r="AB18" s="32" t="s">
        <v>857</v>
      </c>
      <c r="AC18" s="13"/>
      <c r="AD18" s="13"/>
      <c r="AE18" s="13"/>
      <c r="AF18" s="13"/>
      <c r="AG18" s="13"/>
      <c r="IH18" s="11"/>
      <c r="II18" s="11"/>
      <c r="IJ18" s="11"/>
    </row>
    <row r="19" spans="1:244" ht="21" customHeight="1">
      <c r="A19" s="13">
        <v>16</v>
      </c>
      <c r="B19" s="35"/>
      <c r="C19" s="35"/>
      <c r="D19" s="18" t="s">
        <v>498</v>
      </c>
      <c r="E19" s="14" t="s">
        <v>38</v>
      </c>
      <c r="F19" s="16" t="s">
        <v>499</v>
      </c>
      <c r="G19" s="16" t="s">
        <v>500</v>
      </c>
      <c r="H19" s="14" t="s">
        <v>206</v>
      </c>
      <c r="I19" s="14" t="s">
        <v>207</v>
      </c>
      <c r="J19" s="14" t="s">
        <v>56</v>
      </c>
      <c r="K19" s="14" t="s">
        <v>501</v>
      </c>
      <c r="L19" s="14">
        <v>2015.02</v>
      </c>
      <c r="M19" s="14" t="s">
        <v>45</v>
      </c>
      <c r="N19" s="16" t="s">
        <v>502</v>
      </c>
      <c r="O19" s="14" t="s">
        <v>67</v>
      </c>
      <c r="P19" s="14" t="s">
        <v>503</v>
      </c>
      <c r="Q19" s="14">
        <v>2014.07</v>
      </c>
      <c r="R19" s="14"/>
      <c r="S19" s="14" t="s">
        <v>98</v>
      </c>
      <c r="T19" s="14" t="s">
        <v>49</v>
      </c>
      <c r="U19" s="14"/>
      <c r="V19" s="14" t="s">
        <v>504</v>
      </c>
      <c r="W19" s="13">
        <v>2</v>
      </c>
      <c r="X19" s="17">
        <v>2</v>
      </c>
      <c r="Y19" s="23">
        <v>56</v>
      </c>
      <c r="Z19" s="23">
        <f t="shared" si="1"/>
        <v>33.6</v>
      </c>
      <c r="AA19" s="23">
        <f t="shared" si="2"/>
        <v>35.6</v>
      </c>
      <c r="AB19" s="32" t="s">
        <v>857</v>
      </c>
      <c r="AC19" s="13"/>
      <c r="AD19" s="13"/>
      <c r="AE19" s="13"/>
      <c r="AF19" s="13"/>
      <c r="AG19" s="13"/>
      <c r="IH19" s="11"/>
      <c r="II19" s="11"/>
      <c r="IJ19" s="11"/>
    </row>
    <row r="20" spans="1:244" ht="21" customHeight="1">
      <c r="A20" s="13">
        <v>17</v>
      </c>
      <c r="B20" s="35"/>
      <c r="C20" s="35"/>
      <c r="D20" s="18" t="s">
        <v>505</v>
      </c>
      <c r="E20" s="14" t="s">
        <v>38</v>
      </c>
      <c r="F20" s="16" t="s">
        <v>122</v>
      </c>
      <c r="G20" s="16" t="s">
        <v>506</v>
      </c>
      <c r="H20" s="14" t="s">
        <v>41</v>
      </c>
      <c r="I20" s="14" t="s">
        <v>207</v>
      </c>
      <c r="J20" s="14" t="s">
        <v>43</v>
      </c>
      <c r="K20" s="14" t="s">
        <v>507</v>
      </c>
      <c r="L20" s="14">
        <v>2013.12</v>
      </c>
      <c r="M20" s="14" t="s">
        <v>45</v>
      </c>
      <c r="N20" s="16" t="s">
        <v>508</v>
      </c>
      <c r="O20" s="14" t="s">
        <v>67</v>
      </c>
      <c r="P20" s="14" t="s">
        <v>283</v>
      </c>
      <c r="Q20" s="14">
        <v>2017.01</v>
      </c>
      <c r="R20" s="14" t="s">
        <v>49</v>
      </c>
      <c r="S20" s="14" t="s">
        <v>49</v>
      </c>
      <c r="T20" s="14" t="s">
        <v>99</v>
      </c>
      <c r="U20" s="14">
        <v>0.3</v>
      </c>
      <c r="V20" s="13"/>
      <c r="W20" s="13"/>
      <c r="X20" s="17">
        <v>0.3</v>
      </c>
      <c r="Y20" s="23">
        <v>58</v>
      </c>
      <c r="Z20" s="23">
        <f t="shared" si="1"/>
        <v>34.8</v>
      </c>
      <c r="AA20" s="23">
        <f t="shared" si="2"/>
        <v>35.099999999999994</v>
      </c>
      <c r="AB20" s="32" t="s">
        <v>857</v>
      </c>
      <c r="AC20" s="13"/>
      <c r="AD20" s="13"/>
      <c r="AE20" s="13"/>
      <c r="AF20" s="13"/>
      <c r="AG20" s="13"/>
      <c r="IH20" s="11"/>
      <c r="II20" s="11"/>
      <c r="IJ20" s="11"/>
    </row>
    <row r="21" spans="1:244" ht="21" customHeight="1">
      <c r="A21" s="13">
        <v>18</v>
      </c>
      <c r="B21" s="35"/>
      <c r="C21" s="35"/>
      <c r="D21" s="18" t="s">
        <v>509</v>
      </c>
      <c r="E21" s="14" t="s">
        <v>38</v>
      </c>
      <c r="F21" s="16" t="s">
        <v>510</v>
      </c>
      <c r="G21" s="16" t="s">
        <v>511</v>
      </c>
      <c r="H21" s="14" t="s">
        <v>41</v>
      </c>
      <c r="I21" s="14" t="s">
        <v>131</v>
      </c>
      <c r="J21" s="14" t="s">
        <v>56</v>
      </c>
      <c r="K21" s="14" t="s">
        <v>512</v>
      </c>
      <c r="L21" s="14">
        <v>2013.12</v>
      </c>
      <c r="M21" s="14" t="s">
        <v>45</v>
      </c>
      <c r="N21" s="16" t="s">
        <v>513</v>
      </c>
      <c r="O21" s="14" t="s">
        <v>67</v>
      </c>
      <c r="P21" s="14" t="s">
        <v>514</v>
      </c>
      <c r="Q21" s="14" t="s">
        <v>515</v>
      </c>
      <c r="R21" s="14" t="s">
        <v>49</v>
      </c>
      <c r="S21" s="14" t="s">
        <v>49</v>
      </c>
      <c r="T21" s="14" t="s">
        <v>49</v>
      </c>
      <c r="U21" s="14"/>
      <c r="V21" s="13"/>
      <c r="W21" s="13"/>
      <c r="X21" s="17"/>
      <c r="Y21" s="23">
        <v>57</v>
      </c>
      <c r="Z21" s="23">
        <f t="shared" si="1"/>
        <v>34.199999999999996</v>
      </c>
      <c r="AA21" s="23">
        <f t="shared" si="2"/>
        <v>34.199999999999996</v>
      </c>
      <c r="AB21" s="32" t="s">
        <v>857</v>
      </c>
      <c r="AC21" s="13"/>
      <c r="AD21" s="13"/>
      <c r="AE21" s="13"/>
      <c r="AF21" s="13"/>
      <c r="AG21" s="13"/>
      <c r="IH21" s="11"/>
      <c r="II21" s="11"/>
      <c r="IJ21" s="11"/>
    </row>
    <row r="22" spans="1:244" ht="21" customHeight="1">
      <c r="A22" s="13">
        <v>19</v>
      </c>
      <c r="B22" s="35"/>
      <c r="C22" s="35"/>
      <c r="D22" s="18" t="s">
        <v>516</v>
      </c>
      <c r="E22" s="14" t="s">
        <v>38</v>
      </c>
      <c r="F22" s="16" t="s">
        <v>53</v>
      </c>
      <c r="G22" s="16" t="s">
        <v>517</v>
      </c>
      <c r="H22" s="14" t="s">
        <v>41</v>
      </c>
      <c r="I22" s="14" t="s">
        <v>42</v>
      </c>
      <c r="J22" s="14" t="s">
        <v>56</v>
      </c>
      <c r="K22" s="14" t="s">
        <v>518</v>
      </c>
      <c r="L22" s="14">
        <v>2013.09</v>
      </c>
      <c r="M22" s="14" t="s">
        <v>45</v>
      </c>
      <c r="N22" s="16" t="s">
        <v>519</v>
      </c>
      <c r="O22" s="14" t="s">
        <v>67</v>
      </c>
      <c r="P22" s="14" t="s">
        <v>289</v>
      </c>
      <c r="Q22" s="14">
        <v>2013.06</v>
      </c>
      <c r="R22" s="14" t="s">
        <v>98</v>
      </c>
      <c r="S22" s="14" t="s">
        <v>49</v>
      </c>
      <c r="T22" s="14" t="s">
        <v>99</v>
      </c>
      <c r="U22" s="14">
        <v>0.3</v>
      </c>
      <c r="V22" s="13"/>
      <c r="W22" s="13"/>
      <c r="X22" s="17">
        <v>0.3</v>
      </c>
      <c r="Y22" s="23">
        <v>56.5</v>
      </c>
      <c r="Z22" s="23">
        <f t="shared" si="1"/>
        <v>33.9</v>
      </c>
      <c r="AA22" s="23">
        <f t="shared" si="2"/>
        <v>34.199999999999996</v>
      </c>
      <c r="AB22" s="32" t="s">
        <v>857</v>
      </c>
      <c r="AC22" s="13"/>
      <c r="AD22" s="13"/>
      <c r="AE22" s="13"/>
      <c r="AF22" s="13"/>
      <c r="AG22" s="13"/>
      <c r="IH22" s="11"/>
      <c r="II22" s="11"/>
      <c r="IJ22" s="11"/>
    </row>
    <row r="23" spans="1:244" ht="21" customHeight="1">
      <c r="A23" s="13">
        <v>20</v>
      </c>
      <c r="B23" s="35"/>
      <c r="C23" s="35"/>
      <c r="D23" s="18" t="s">
        <v>520</v>
      </c>
      <c r="E23" s="14" t="s">
        <v>38</v>
      </c>
      <c r="F23" s="16" t="s">
        <v>330</v>
      </c>
      <c r="G23" s="16" t="s">
        <v>521</v>
      </c>
      <c r="H23" s="14" t="s">
        <v>41</v>
      </c>
      <c r="I23" s="14" t="s">
        <v>153</v>
      </c>
      <c r="J23" s="14" t="s">
        <v>43</v>
      </c>
      <c r="K23" s="14" t="s">
        <v>522</v>
      </c>
      <c r="L23" s="14">
        <v>2015.02</v>
      </c>
      <c r="M23" s="14" t="s">
        <v>45</v>
      </c>
      <c r="N23" s="16" t="s">
        <v>523</v>
      </c>
      <c r="O23" s="14" t="s">
        <v>524</v>
      </c>
      <c r="P23" s="14" t="s">
        <v>525</v>
      </c>
      <c r="Q23" s="14">
        <v>2012.07</v>
      </c>
      <c r="R23" s="14"/>
      <c r="S23" s="14" t="s">
        <v>98</v>
      </c>
      <c r="T23" s="14" t="s">
        <v>99</v>
      </c>
      <c r="U23" s="14">
        <v>0.3</v>
      </c>
      <c r="V23" s="13"/>
      <c r="W23" s="13"/>
      <c r="X23" s="17">
        <v>0.3</v>
      </c>
      <c r="Y23" s="23">
        <v>53.5</v>
      </c>
      <c r="Z23" s="23">
        <f t="shared" si="1"/>
        <v>32.1</v>
      </c>
      <c r="AA23" s="23">
        <f t="shared" si="2"/>
        <v>32.4</v>
      </c>
      <c r="AB23" s="32" t="s">
        <v>857</v>
      </c>
      <c r="AC23" s="13"/>
      <c r="AD23" s="13"/>
      <c r="AE23" s="13"/>
      <c r="AF23" s="13"/>
      <c r="AG23" s="13"/>
      <c r="IH23" s="11"/>
      <c r="II23" s="11"/>
      <c r="IJ23" s="11"/>
    </row>
    <row r="24" spans="1:244" ht="21" customHeight="1">
      <c r="A24" s="13">
        <v>21</v>
      </c>
      <c r="B24" s="35"/>
      <c r="C24" s="35"/>
      <c r="D24" s="18" t="s">
        <v>526</v>
      </c>
      <c r="E24" s="14" t="s">
        <v>38</v>
      </c>
      <c r="F24" s="16" t="s">
        <v>527</v>
      </c>
      <c r="G24" s="16" t="s">
        <v>528</v>
      </c>
      <c r="H24" s="14" t="s">
        <v>41</v>
      </c>
      <c r="I24" s="14" t="s">
        <v>42</v>
      </c>
      <c r="J24" s="14" t="s">
        <v>43</v>
      </c>
      <c r="K24" s="14" t="s">
        <v>529</v>
      </c>
      <c r="L24" s="14">
        <v>2015.02</v>
      </c>
      <c r="M24" s="14" t="s">
        <v>45</v>
      </c>
      <c r="N24" s="16" t="s">
        <v>530</v>
      </c>
      <c r="O24" s="14" t="s">
        <v>67</v>
      </c>
      <c r="P24" s="14" t="s">
        <v>127</v>
      </c>
      <c r="Q24" s="14">
        <v>2014.06</v>
      </c>
      <c r="R24" s="14"/>
      <c r="S24" s="14" t="s">
        <v>98</v>
      </c>
      <c r="T24" s="14" t="s">
        <v>49</v>
      </c>
      <c r="U24" s="14"/>
      <c r="V24" s="13"/>
      <c r="W24" s="13"/>
      <c r="X24" s="17"/>
      <c r="Y24" s="23">
        <v>35</v>
      </c>
      <c r="Z24" s="23">
        <f t="shared" si="1"/>
        <v>21</v>
      </c>
      <c r="AA24" s="23">
        <f t="shared" si="2"/>
        <v>21</v>
      </c>
      <c r="AB24" s="32" t="s">
        <v>857</v>
      </c>
      <c r="AC24" s="13"/>
      <c r="AD24" s="13"/>
      <c r="AE24" s="13"/>
      <c r="AF24" s="13"/>
      <c r="AG24" s="13"/>
      <c r="IH24" s="11"/>
      <c r="II24" s="11"/>
      <c r="IJ24" s="11"/>
    </row>
    <row r="25" spans="1:33" ht="21" customHeight="1">
      <c r="A25" s="13">
        <v>22</v>
      </c>
      <c r="B25" s="35" t="s">
        <v>136</v>
      </c>
      <c r="C25" s="35" t="s">
        <v>137</v>
      </c>
      <c r="D25" s="15" t="s">
        <v>138</v>
      </c>
      <c r="E25" s="14" t="s">
        <v>38</v>
      </c>
      <c r="F25" s="16" t="s">
        <v>139</v>
      </c>
      <c r="G25" s="16" t="s">
        <v>140</v>
      </c>
      <c r="H25" s="14" t="s">
        <v>41</v>
      </c>
      <c r="I25" s="14" t="s">
        <v>42</v>
      </c>
      <c r="J25" s="14" t="s">
        <v>43</v>
      </c>
      <c r="K25" s="14" t="s">
        <v>141</v>
      </c>
      <c r="L25" s="14">
        <v>2014.11</v>
      </c>
      <c r="M25" s="14" t="s">
        <v>45</v>
      </c>
      <c r="N25" s="16" t="s">
        <v>142</v>
      </c>
      <c r="O25" s="14" t="s">
        <v>67</v>
      </c>
      <c r="P25" s="14" t="s">
        <v>143</v>
      </c>
      <c r="Q25" s="14">
        <v>2014.11</v>
      </c>
      <c r="R25" s="14" t="s">
        <v>98</v>
      </c>
      <c r="S25" s="14" t="s">
        <v>98</v>
      </c>
      <c r="T25" s="14" t="s">
        <v>99</v>
      </c>
      <c r="U25" s="14">
        <v>0.3</v>
      </c>
      <c r="V25" s="13"/>
      <c r="W25" s="13"/>
      <c r="X25" s="17">
        <v>0.3</v>
      </c>
      <c r="Y25" s="23">
        <v>62</v>
      </c>
      <c r="Z25" s="23">
        <f t="shared" si="1"/>
        <v>37.199999999999996</v>
      </c>
      <c r="AA25" s="24">
        <v>95.43</v>
      </c>
      <c r="AB25" s="23">
        <f>AA25*0.25</f>
        <v>23.8575</v>
      </c>
      <c r="AC25" s="23">
        <f>AB25+Z25+X25</f>
        <v>61.357499999999995</v>
      </c>
      <c r="AD25" s="23">
        <v>15</v>
      </c>
      <c r="AE25" s="23">
        <f>AD25+AC25</f>
        <v>76.35749999999999</v>
      </c>
      <c r="AF25" s="25">
        <v>1</v>
      </c>
      <c r="AG25" s="28" t="s">
        <v>50</v>
      </c>
    </row>
    <row r="26" spans="1:33" ht="21" customHeight="1">
      <c r="A26" s="13">
        <v>23</v>
      </c>
      <c r="B26" s="35"/>
      <c r="C26" s="35"/>
      <c r="D26" s="15" t="s">
        <v>144</v>
      </c>
      <c r="E26" s="14" t="s">
        <v>52</v>
      </c>
      <c r="F26" s="16" t="s">
        <v>145</v>
      </c>
      <c r="G26" s="16" t="s">
        <v>146</v>
      </c>
      <c r="H26" s="14" t="s">
        <v>41</v>
      </c>
      <c r="I26" s="14" t="s">
        <v>147</v>
      </c>
      <c r="J26" s="14" t="s">
        <v>56</v>
      </c>
      <c r="K26" s="14" t="s">
        <v>141</v>
      </c>
      <c r="L26" s="14">
        <v>2014.11</v>
      </c>
      <c r="M26" s="14" t="s">
        <v>45</v>
      </c>
      <c r="N26" s="16" t="s">
        <v>148</v>
      </c>
      <c r="O26" s="14" t="s">
        <v>67</v>
      </c>
      <c r="P26" s="14" t="s">
        <v>149</v>
      </c>
      <c r="Q26" s="14">
        <v>2009.06</v>
      </c>
      <c r="R26" s="14"/>
      <c r="S26" s="14" t="s">
        <v>98</v>
      </c>
      <c r="T26" s="14" t="s">
        <v>49</v>
      </c>
      <c r="U26" s="14"/>
      <c r="V26" s="13"/>
      <c r="W26" s="13"/>
      <c r="X26" s="17"/>
      <c r="Y26" s="23">
        <v>60.5</v>
      </c>
      <c r="Z26" s="23">
        <f t="shared" si="1"/>
        <v>36.3</v>
      </c>
      <c r="AA26" s="24">
        <v>94</v>
      </c>
      <c r="AB26" s="23">
        <f>AA26*0.25</f>
        <v>23.5</v>
      </c>
      <c r="AC26" s="23">
        <f>AB26+Z26+X26</f>
        <v>59.8</v>
      </c>
      <c r="AD26" s="23">
        <v>15</v>
      </c>
      <c r="AE26" s="23">
        <f>AD26+AC26</f>
        <v>74.8</v>
      </c>
      <c r="AF26" s="25">
        <v>2</v>
      </c>
      <c r="AG26" s="28" t="s">
        <v>61</v>
      </c>
    </row>
    <row r="27" spans="1:256" s="1" customFormat="1" ht="21" customHeight="1">
      <c r="A27" s="13">
        <v>24</v>
      </c>
      <c r="B27" s="35"/>
      <c r="C27" s="35"/>
      <c r="D27" s="15" t="s">
        <v>150</v>
      </c>
      <c r="E27" s="14" t="s">
        <v>52</v>
      </c>
      <c r="F27" s="16" t="s">
        <v>151</v>
      </c>
      <c r="G27" s="16" t="s">
        <v>152</v>
      </c>
      <c r="H27" s="14" t="s">
        <v>41</v>
      </c>
      <c r="I27" s="14" t="s">
        <v>153</v>
      </c>
      <c r="J27" s="14" t="s">
        <v>56</v>
      </c>
      <c r="K27" s="14" t="s">
        <v>869</v>
      </c>
      <c r="L27" s="14">
        <v>2012.12</v>
      </c>
      <c r="M27" s="14" t="s">
        <v>45</v>
      </c>
      <c r="N27" s="16" t="s">
        <v>154</v>
      </c>
      <c r="O27" s="14" t="s">
        <v>119</v>
      </c>
      <c r="P27" s="14" t="s">
        <v>155</v>
      </c>
      <c r="Q27" s="14">
        <v>2012.06</v>
      </c>
      <c r="R27" s="14" t="s">
        <v>49</v>
      </c>
      <c r="S27" s="14" t="s">
        <v>49</v>
      </c>
      <c r="T27" s="14" t="s">
        <v>99</v>
      </c>
      <c r="U27" s="14">
        <v>0.3</v>
      </c>
      <c r="V27" s="13"/>
      <c r="W27" s="13"/>
      <c r="X27" s="17">
        <v>0.3</v>
      </c>
      <c r="Y27" s="27" t="s">
        <v>60</v>
      </c>
      <c r="Z27" s="27" t="s">
        <v>60</v>
      </c>
      <c r="AA27" s="27"/>
      <c r="AB27" s="28"/>
      <c r="AC27" s="13"/>
      <c r="AD27" s="13"/>
      <c r="AE27" s="13"/>
      <c r="AF27" s="13"/>
      <c r="AG27" s="28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33" ht="21" customHeight="1">
      <c r="A28" s="13">
        <v>25</v>
      </c>
      <c r="B28" s="35" t="s">
        <v>862</v>
      </c>
      <c r="C28" s="35" t="s">
        <v>137</v>
      </c>
      <c r="D28" s="15" t="s">
        <v>156</v>
      </c>
      <c r="E28" s="14" t="s">
        <v>38</v>
      </c>
      <c r="F28" s="16" t="s">
        <v>157</v>
      </c>
      <c r="G28" s="16" t="s">
        <v>158</v>
      </c>
      <c r="H28" s="14" t="s">
        <v>41</v>
      </c>
      <c r="I28" s="14" t="s">
        <v>159</v>
      </c>
      <c r="J28" s="14" t="s">
        <v>56</v>
      </c>
      <c r="K28" s="14" t="s">
        <v>160</v>
      </c>
      <c r="L28" s="14">
        <v>2012.03</v>
      </c>
      <c r="M28" s="14" t="s">
        <v>45</v>
      </c>
      <c r="N28" s="16" t="s">
        <v>161</v>
      </c>
      <c r="O28" s="14" t="s">
        <v>67</v>
      </c>
      <c r="P28" s="14" t="s">
        <v>162</v>
      </c>
      <c r="Q28" s="14">
        <v>2014.01</v>
      </c>
      <c r="R28" s="14" t="s">
        <v>49</v>
      </c>
      <c r="S28" s="14" t="s">
        <v>49</v>
      </c>
      <c r="T28" s="14" t="s">
        <v>49</v>
      </c>
      <c r="U28" s="14"/>
      <c r="V28" s="13"/>
      <c r="W28" s="13"/>
      <c r="X28" s="17"/>
      <c r="Y28" s="23">
        <v>62.5</v>
      </c>
      <c r="Z28" s="23">
        <f>Y28*0.6</f>
        <v>37.5</v>
      </c>
      <c r="AA28" s="24">
        <v>91.71</v>
      </c>
      <c r="AB28" s="23">
        <f>AA28*0.25</f>
        <v>22.9275</v>
      </c>
      <c r="AC28" s="23">
        <f>AB28+Z28+X28</f>
        <v>60.427499999999995</v>
      </c>
      <c r="AD28" s="23">
        <v>14.4</v>
      </c>
      <c r="AE28" s="23">
        <f>AD28+AC28</f>
        <v>74.8275</v>
      </c>
      <c r="AF28" s="25">
        <v>1</v>
      </c>
      <c r="AG28" s="28" t="s">
        <v>50</v>
      </c>
    </row>
    <row r="29" spans="1:256" s="1" customFormat="1" ht="21" customHeight="1">
      <c r="A29" s="13">
        <v>26</v>
      </c>
      <c r="B29" s="35"/>
      <c r="C29" s="35"/>
      <c r="D29" s="15" t="s">
        <v>163</v>
      </c>
      <c r="E29" s="14" t="s">
        <v>38</v>
      </c>
      <c r="F29" s="16" t="s">
        <v>164</v>
      </c>
      <c r="G29" s="16" t="s">
        <v>165</v>
      </c>
      <c r="H29" s="14" t="s">
        <v>41</v>
      </c>
      <c r="I29" s="14" t="s">
        <v>42</v>
      </c>
      <c r="J29" s="14" t="s">
        <v>56</v>
      </c>
      <c r="K29" s="14" t="s">
        <v>166</v>
      </c>
      <c r="L29" s="14">
        <v>2011.09</v>
      </c>
      <c r="M29" s="14" t="s">
        <v>45</v>
      </c>
      <c r="N29" s="16" t="s">
        <v>167</v>
      </c>
      <c r="O29" s="14" t="s">
        <v>119</v>
      </c>
      <c r="P29" s="14" t="s">
        <v>168</v>
      </c>
      <c r="Q29" s="14">
        <v>2011.06</v>
      </c>
      <c r="R29" s="14" t="s">
        <v>49</v>
      </c>
      <c r="S29" s="14" t="s">
        <v>49</v>
      </c>
      <c r="T29" s="14" t="s">
        <v>49</v>
      </c>
      <c r="U29" s="14"/>
      <c r="V29" s="13"/>
      <c r="W29" s="13"/>
      <c r="X29" s="17"/>
      <c r="Y29" s="27" t="s">
        <v>60</v>
      </c>
      <c r="Z29" s="27" t="s">
        <v>60</v>
      </c>
      <c r="AA29" s="27"/>
      <c r="AB29" s="28"/>
      <c r="AC29" s="13"/>
      <c r="AD29" s="13"/>
      <c r="AE29" s="13"/>
      <c r="AF29" s="13"/>
      <c r="AG29" s="28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" customFormat="1" ht="21" customHeight="1">
      <c r="A30" s="13">
        <v>27</v>
      </c>
      <c r="B30" s="35"/>
      <c r="C30" s="35"/>
      <c r="D30" s="15" t="s">
        <v>169</v>
      </c>
      <c r="E30" s="14" t="s">
        <v>52</v>
      </c>
      <c r="F30" s="16" t="s">
        <v>170</v>
      </c>
      <c r="G30" s="16" t="s">
        <v>171</v>
      </c>
      <c r="H30" s="14" t="s">
        <v>41</v>
      </c>
      <c r="I30" s="14" t="s">
        <v>172</v>
      </c>
      <c r="J30" s="14" t="s">
        <v>56</v>
      </c>
      <c r="K30" s="14" t="s">
        <v>870</v>
      </c>
      <c r="L30" s="14">
        <v>2010.12</v>
      </c>
      <c r="M30" s="14" t="s">
        <v>45</v>
      </c>
      <c r="N30" s="16" t="s">
        <v>173</v>
      </c>
      <c r="O30" s="14" t="s">
        <v>134</v>
      </c>
      <c r="P30" s="14" t="s">
        <v>174</v>
      </c>
      <c r="Q30" s="14">
        <v>2009.06</v>
      </c>
      <c r="R30" s="14" t="s">
        <v>49</v>
      </c>
      <c r="S30" s="14" t="s">
        <v>49</v>
      </c>
      <c r="T30" s="14" t="s">
        <v>99</v>
      </c>
      <c r="U30" s="14">
        <v>0.3</v>
      </c>
      <c r="V30" s="13"/>
      <c r="W30" s="13"/>
      <c r="X30" s="17">
        <v>0.3</v>
      </c>
      <c r="Y30" s="27" t="s">
        <v>60</v>
      </c>
      <c r="Z30" s="27" t="s">
        <v>60</v>
      </c>
      <c r="AA30" s="27"/>
      <c r="AB30" s="28"/>
      <c r="AC30" s="13"/>
      <c r="AD30" s="13"/>
      <c r="AE30" s="13"/>
      <c r="AF30" s="13"/>
      <c r="AG30" s="28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44" s="2" customFormat="1" ht="21" customHeight="1">
      <c r="A31" s="13">
        <v>28</v>
      </c>
      <c r="B31" s="35" t="s">
        <v>175</v>
      </c>
      <c r="C31" s="35" t="s">
        <v>137</v>
      </c>
      <c r="D31" s="15" t="s">
        <v>176</v>
      </c>
      <c r="E31" s="14" t="s">
        <v>38</v>
      </c>
      <c r="F31" s="16" t="s">
        <v>177</v>
      </c>
      <c r="G31" s="16" t="s">
        <v>178</v>
      </c>
      <c r="H31" s="14" t="s">
        <v>179</v>
      </c>
      <c r="I31" s="14" t="s">
        <v>153</v>
      </c>
      <c r="J31" s="14" t="s">
        <v>43</v>
      </c>
      <c r="K31" s="14" t="s">
        <v>180</v>
      </c>
      <c r="L31" s="14">
        <v>2015.02</v>
      </c>
      <c r="M31" s="14" t="s">
        <v>45</v>
      </c>
      <c r="N31" s="16" t="s">
        <v>181</v>
      </c>
      <c r="O31" s="14" t="s">
        <v>182</v>
      </c>
      <c r="P31" s="14" t="s">
        <v>183</v>
      </c>
      <c r="Q31" s="14">
        <v>2013.06</v>
      </c>
      <c r="R31" s="14"/>
      <c r="S31" s="14" t="s">
        <v>98</v>
      </c>
      <c r="T31" s="14" t="s">
        <v>49</v>
      </c>
      <c r="U31" s="14"/>
      <c r="V31" s="13"/>
      <c r="W31" s="19"/>
      <c r="X31" s="17"/>
      <c r="Y31" s="23">
        <v>62</v>
      </c>
      <c r="Z31" s="23">
        <f>Y31*0.6</f>
        <v>37.199999999999996</v>
      </c>
      <c r="AA31" s="24">
        <v>90.14</v>
      </c>
      <c r="AB31" s="23">
        <f>AA31*0.25</f>
        <v>22.535</v>
      </c>
      <c r="AC31" s="23">
        <f>AB31+Z31+X31</f>
        <v>59.735</v>
      </c>
      <c r="AD31" s="23">
        <v>13.8</v>
      </c>
      <c r="AE31" s="23">
        <f>AD31+AC31</f>
        <v>73.535</v>
      </c>
      <c r="AF31" s="25">
        <v>1</v>
      </c>
      <c r="AG31" s="28" t="s">
        <v>50</v>
      </c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</row>
    <row r="32" spans="1:240" s="2" customFormat="1" ht="21" customHeight="1">
      <c r="A32" s="13">
        <v>29</v>
      </c>
      <c r="B32" s="35"/>
      <c r="C32" s="35"/>
      <c r="D32" s="15" t="s">
        <v>184</v>
      </c>
      <c r="E32" s="14" t="s">
        <v>52</v>
      </c>
      <c r="F32" s="16" t="s">
        <v>80</v>
      </c>
      <c r="G32" s="16" t="s">
        <v>185</v>
      </c>
      <c r="H32" s="14" t="s">
        <v>41</v>
      </c>
      <c r="I32" s="14" t="s">
        <v>131</v>
      </c>
      <c r="J32" s="14" t="s">
        <v>56</v>
      </c>
      <c r="K32" s="14" t="s">
        <v>186</v>
      </c>
      <c r="L32" s="14">
        <v>2015.02</v>
      </c>
      <c r="M32" s="14" t="s">
        <v>45</v>
      </c>
      <c r="N32" s="16" t="s">
        <v>187</v>
      </c>
      <c r="O32" s="14" t="s">
        <v>188</v>
      </c>
      <c r="P32" s="14" t="s">
        <v>189</v>
      </c>
      <c r="Q32" s="14">
        <v>2011.06</v>
      </c>
      <c r="R32" s="14"/>
      <c r="S32" s="14" t="s">
        <v>98</v>
      </c>
      <c r="T32" s="14" t="s">
        <v>99</v>
      </c>
      <c r="U32" s="14">
        <v>0.3</v>
      </c>
      <c r="V32" s="13"/>
      <c r="W32" s="19"/>
      <c r="X32" s="20">
        <v>0.3</v>
      </c>
      <c r="Y32" s="23">
        <v>66.5</v>
      </c>
      <c r="Z32" s="23">
        <f>Y32*0.6</f>
        <v>39.9</v>
      </c>
      <c r="AA32" s="26" t="s">
        <v>60</v>
      </c>
      <c r="AB32" s="26" t="s">
        <v>60</v>
      </c>
      <c r="AC32" s="28"/>
      <c r="AD32" s="19"/>
      <c r="AE32" s="19"/>
      <c r="AF32" s="19"/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</row>
    <row r="33" spans="1:241" s="2" customFormat="1" ht="21" customHeight="1">
      <c r="A33" s="13">
        <v>30</v>
      </c>
      <c r="B33" s="35"/>
      <c r="C33" s="35"/>
      <c r="D33" s="15" t="s">
        <v>190</v>
      </c>
      <c r="E33" s="14" t="s">
        <v>52</v>
      </c>
      <c r="F33" s="16" t="s">
        <v>170</v>
      </c>
      <c r="G33" s="16" t="s">
        <v>191</v>
      </c>
      <c r="H33" s="14" t="s">
        <v>179</v>
      </c>
      <c r="I33" s="14" t="s">
        <v>124</v>
      </c>
      <c r="J33" s="14" t="s">
        <v>56</v>
      </c>
      <c r="K33" s="14" t="s">
        <v>871</v>
      </c>
      <c r="L33" s="14">
        <v>2013.12</v>
      </c>
      <c r="M33" s="14" t="s">
        <v>45</v>
      </c>
      <c r="N33" s="16" t="s">
        <v>192</v>
      </c>
      <c r="O33" s="14" t="s">
        <v>47</v>
      </c>
      <c r="P33" s="14" t="s">
        <v>193</v>
      </c>
      <c r="Q33" s="14">
        <v>2010.06</v>
      </c>
      <c r="R33" s="14" t="s">
        <v>99</v>
      </c>
      <c r="S33" s="14" t="s">
        <v>99</v>
      </c>
      <c r="T33" s="14" t="s">
        <v>99</v>
      </c>
      <c r="U33" s="14">
        <v>0.9</v>
      </c>
      <c r="V33" s="13"/>
      <c r="W33" s="19"/>
      <c r="X33" s="20">
        <v>0.9</v>
      </c>
      <c r="Y33" s="27" t="s">
        <v>60</v>
      </c>
      <c r="Z33" s="27" t="s">
        <v>60</v>
      </c>
      <c r="AA33" s="27"/>
      <c r="AB33" s="28"/>
      <c r="AC33" s="19"/>
      <c r="AD33" s="19"/>
      <c r="AE33" s="19"/>
      <c r="AF33" s="19"/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</row>
    <row r="34" spans="1:244" s="2" customFormat="1" ht="21" customHeight="1">
      <c r="A34" s="13">
        <v>31</v>
      </c>
      <c r="B34" s="35" t="s">
        <v>194</v>
      </c>
      <c r="C34" s="35" t="s">
        <v>137</v>
      </c>
      <c r="D34" s="15" t="s">
        <v>195</v>
      </c>
      <c r="E34" s="14" t="s">
        <v>52</v>
      </c>
      <c r="F34" s="16" t="s">
        <v>196</v>
      </c>
      <c r="G34" s="16" t="s">
        <v>197</v>
      </c>
      <c r="H34" s="14" t="s">
        <v>179</v>
      </c>
      <c r="I34" s="14" t="s">
        <v>153</v>
      </c>
      <c r="J34" s="14" t="s">
        <v>198</v>
      </c>
      <c r="K34" s="14" t="s">
        <v>199</v>
      </c>
      <c r="L34" s="14">
        <v>2015.02</v>
      </c>
      <c r="M34" s="14" t="s">
        <v>45</v>
      </c>
      <c r="N34" s="16" t="s">
        <v>200</v>
      </c>
      <c r="O34" s="14" t="s">
        <v>201</v>
      </c>
      <c r="P34" s="14" t="s">
        <v>202</v>
      </c>
      <c r="Q34" s="14">
        <v>2007.06</v>
      </c>
      <c r="R34" s="14"/>
      <c r="S34" s="14" t="s">
        <v>98</v>
      </c>
      <c r="T34" s="14" t="s">
        <v>49</v>
      </c>
      <c r="U34" s="14"/>
      <c r="V34" s="13"/>
      <c r="W34" s="19"/>
      <c r="X34" s="20"/>
      <c r="Y34" s="23">
        <v>65</v>
      </c>
      <c r="Z34" s="23">
        <f aca="true" t="shared" si="3" ref="Z34:Z45">Y34*0.6</f>
        <v>39</v>
      </c>
      <c r="AA34" s="24">
        <v>93.5</v>
      </c>
      <c r="AB34" s="23">
        <f>AA34*0.25</f>
        <v>23.375</v>
      </c>
      <c r="AC34" s="23">
        <f>AB34+Z34+X34</f>
        <v>62.375</v>
      </c>
      <c r="AD34" s="23">
        <v>14.4</v>
      </c>
      <c r="AE34" s="23">
        <f>AD34+AC34</f>
        <v>76.775</v>
      </c>
      <c r="AF34" s="25">
        <v>1</v>
      </c>
      <c r="AG34" s="28" t="s">
        <v>50</v>
      </c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</row>
    <row r="35" spans="1:244" s="2" customFormat="1" ht="21" customHeight="1">
      <c r="A35" s="13">
        <v>32</v>
      </c>
      <c r="B35" s="35"/>
      <c r="C35" s="35"/>
      <c r="D35" s="15" t="s">
        <v>203</v>
      </c>
      <c r="E35" s="14" t="s">
        <v>38</v>
      </c>
      <c r="F35" s="16" t="s">
        <v>204</v>
      </c>
      <c r="G35" s="16" t="s">
        <v>205</v>
      </c>
      <c r="H35" s="14" t="s">
        <v>206</v>
      </c>
      <c r="I35" s="14" t="s">
        <v>207</v>
      </c>
      <c r="J35" s="14" t="s">
        <v>56</v>
      </c>
      <c r="K35" s="14" t="s">
        <v>208</v>
      </c>
      <c r="L35" s="14">
        <v>2015.02</v>
      </c>
      <c r="M35" s="14" t="s">
        <v>45</v>
      </c>
      <c r="N35" s="16" t="s">
        <v>209</v>
      </c>
      <c r="O35" s="14" t="s">
        <v>47</v>
      </c>
      <c r="P35" s="14" t="s">
        <v>59</v>
      </c>
      <c r="Q35" s="14">
        <v>2014.07</v>
      </c>
      <c r="R35" s="14"/>
      <c r="S35" s="14" t="s">
        <v>98</v>
      </c>
      <c r="T35" s="14" t="s">
        <v>99</v>
      </c>
      <c r="U35" s="14">
        <v>0.3</v>
      </c>
      <c r="V35" s="13"/>
      <c r="W35" s="19"/>
      <c r="X35" s="20">
        <v>0.3</v>
      </c>
      <c r="Y35" s="23">
        <v>59.5</v>
      </c>
      <c r="Z35" s="23">
        <f t="shared" si="3"/>
        <v>35.699999999999996</v>
      </c>
      <c r="AA35" s="24">
        <v>89.57</v>
      </c>
      <c r="AB35" s="23">
        <f>AA35*0.25</f>
        <v>22.3925</v>
      </c>
      <c r="AC35" s="23">
        <f>AB35+Z35+X35</f>
        <v>58.39249999999999</v>
      </c>
      <c r="AD35" s="23">
        <v>15</v>
      </c>
      <c r="AE35" s="23">
        <f>AD35+AC35</f>
        <v>73.39249999999998</v>
      </c>
      <c r="AF35" s="25">
        <v>2</v>
      </c>
      <c r="AG35" s="28" t="s">
        <v>61</v>
      </c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</row>
    <row r="36" spans="1:241" s="2" customFormat="1" ht="21" customHeight="1">
      <c r="A36" s="13">
        <v>33</v>
      </c>
      <c r="B36" s="35"/>
      <c r="C36" s="35"/>
      <c r="D36" s="15" t="s">
        <v>210</v>
      </c>
      <c r="E36" s="14" t="s">
        <v>38</v>
      </c>
      <c r="F36" s="16" t="s">
        <v>211</v>
      </c>
      <c r="G36" s="16" t="s">
        <v>212</v>
      </c>
      <c r="H36" s="14" t="s">
        <v>41</v>
      </c>
      <c r="I36" s="14" t="s">
        <v>131</v>
      </c>
      <c r="J36" s="14" t="s">
        <v>43</v>
      </c>
      <c r="K36" s="14" t="s">
        <v>160</v>
      </c>
      <c r="L36" s="14">
        <v>2012.12</v>
      </c>
      <c r="M36" s="14" t="s">
        <v>45</v>
      </c>
      <c r="N36" s="16" t="s">
        <v>213</v>
      </c>
      <c r="O36" s="14" t="s">
        <v>201</v>
      </c>
      <c r="P36" s="14" t="s">
        <v>214</v>
      </c>
      <c r="Q36" s="14">
        <v>2009.06</v>
      </c>
      <c r="R36" s="14" t="s">
        <v>49</v>
      </c>
      <c r="S36" s="14" t="s">
        <v>49</v>
      </c>
      <c r="T36" s="14" t="s">
        <v>49</v>
      </c>
      <c r="U36" s="14"/>
      <c r="V36" s="13"/>
      <c r="W36" s="19"/>
      <c r="X36" s="20"/>
      <c r="Y36" s="27" t="s">
        <v>60</v>
      </c>
      <c r="Z36" s="27" t="s">
        <v>60</v>
      </c>
      <c r="AA36" s="27"/>
      <c r="AB36" s="28"/>
      <c r="AC36" s="19"/>
      <c r="AD36" s="19"/>
      <c r="AE36" s="19"/>
      <c r="AF36" s="19"/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</row>
    <row r="37" spans="1:244" s="2" customFormat="1" ht="21" customHeight="1">
      <c r="A37" s="13">
        <v>34</v>
      </c>
      <c r="B37" s="35" t="s">
        <v>215</v>
      </c>
      <c r="C37" s="35" t="s">
        <v>70</v>
      </c>
      <c r="D37" s="15" t="s">
        <v>216</v>
      </c>
      <c r="E37" s="14" t="s">
        <v>38</v>
      </c>
      <c r="F37" s="16" t="s">
        <v>217</v>
      </c>
      <c r="G37" s="16" t="s">
        <v>218</v>
      </c>
      <c r="H37" s="14" t="s">
        <v>41</v>
      </c>
      <c r="I37" s="14" t="s">
        <v>42</v>
      </c>
      <c r="J37" s="14" t="s">
        <v>43</v>
      </c>
      <c r="K37" s="14" t="s">
        <v>219</v>
      </c>
      <c r="L37" s="14">
        <v>2012.09</v>
      </c>
      <c r="M37" s="14" t="s">
        <v>75</v>
      </c>
      <c r="N37" s="16" t="s">
        <v>220</v>
      </c>
      <c r="O37" s="14" t="s">
        <v>67</v>
      </c>
      <c r="P37" s="14" t="s">
        <v>221</v>
      </c>
      <c r="Q37" s="14">
        <v>2013.06</v>
      </c>
      <c r="R37" s="14" t="s">
        <v>78</v>
      </c>
      <c r="S37" s="14" t="s">
        <v>78</v>
      </c>
      <c r="T37" s="14" t="s">
        <v>78</v>
      </c>
      <c r="U37" s="14"/>
      <c r="V37" s="13"/>
      <c r="W37" s="19"/>
      <c r="X37" s="20"/>
      <c r="Y37" s="23">
        <v>64</v>
      </c>
      <c r="Z37" s="23">
        <f t="shared" si="3"/>
        <v>38.4</v>
      </c>
      <c r="AA37" s="24">
        <v>94.14</v>
      </c>
      <c r="AB37" s="23">
        <f>AA37*0.25</f>
        <v>23.535</v>
      </c>
      <c r="AC37" s="23">
        <f>AB37+Z37+X37</f>
        <v>61.935</v>
      </c>
      <c r="AD37" s="23">
        <v>15</v>
      </c>
      <c r="AE37" s="23">
        <f>AD37+AC37</f>
        <v>76.935</v>
      </c>
      <c r="AF37" s="25">
        <v>1</v>
      </c>
      <c r="AG37" s="28" t="s">
        <v>50</v>
      </c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</row>
    <row r="38" spans="1:244" s="2" customFormat="1" ht="21" customHeight="1">
      <c r="A38" s="13">
        <v>35</v>
      </c>
      <c r="B38" s="35"/>
      <c r="C38" s="35"/>
      <c r="D38" s="15" t="s">
        <v>222</v>
      </c>
      <c r="E38" s="14" t="s">
        <v>52</v>
      </c>
      <c r="F38" s="16" t="s">
        <v>223</v>
      </c>
      <c r="G38" s="16" t="s">
        <v>224</v>
      </c>
      <c r="H38" s="14" t="s">
        <v>41</v>
      </c>
      <c r="I38" s="14" t="s">
        <v>42</v>
      </c>
      <c r="J38" s="14" t="s">
        <v>56</v>
      </c>
      <c r="K38" s="14" t="s">
        <v>225</v>
      </c>
      <c r="L38" s="14">
        <v>2014.01</v>
      </c>
      <c r="M38" s="14" t="s">
        <v>75</v>
      </c>
      <c r="N38" s="16" t="s">
        <v>226</v>
      </c>
      <c r="O38" s="14" t="s">
        <v>67</v>
      </c>
      <c r="P38" s="14" t="s">
        <v>90</v>
      </c>
      <c r="Q38" s="14">
        <v>2012.06</v>
      </c>
      <c r="R38" s="14" t="s">
        <v>98</v>
      </c>
      <c r="S38" s="14" t="s">
        <v>99</v>
      </c>
      <c r="T38" s="14" t="s">
        <v>99</v>
      </c>
      <c r="U38" s="14">
        <v>0.6</v>
      </c>
      <c r="V38" s="13"/>
      <c r="W38" s="19"/>
      <c r="X38" s="20">
        <v>0.6</v>
      </c>
      <c r="Y38" s="23">
        <v>59</v>
      </c>
      <c r="Z38" s="23">
        <f t="shared" si="3"/>
        <v>35.4</v>
      </c>
      <c r="AA38" s="24">
        <v>89.71</v>
      </c>
      <c r="AB38" s="23">
        <f>AA38*0.25</f>
        <v>22.4275</v>
      </c>
      <c r="AC38" s="23">
        <f>AB38+Z38+X38</f>
        <v>58.4275</v>
      </c>
      <c r="AD38" s="23">
        <v>15</v>
      </c>
      <c r="AE38" s="23">
        <f>AD38+AC38</f>
        <v>73.42750000000001</v>
      </c>
      <c r="AF38" s="25">
        <v>2</v>
      </c>
      <c r="AG38" s="28" t="s">
        <v>61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</row>
    <row r="39" spans="1:240" s="2" customFormat="1" ht="21" customHeight="1">
      <c r="A39" s="13">
        <v>36</v>
      </c>
      <c r="B39" s="35"/>
      <c r="C39" s="35"/>
      <c r="D39" s="15" t="s">
        <v>227</v>
      </c>
      <c r="E39" s="14" t="s">
        <v>38</v>
      </c>
      <c r="F39" s="16" t="s">
        <v>228</v>
      </c>
      <c r="G39" s="16" t="s">
        <v>229</v>
      </c>
      <c r="H39" s="14" t="s">
        <v>41</v>
      </c>
      <c r="I39" s="14" t="s">
        <v>42</v>
      </c>
      <c r="J39" s="14" t="s">
        <v>56</v>
      </c>
      <c r="K39" s="14" t="s">
        <v>230</v>
      </c>
      <c r="L39" s="14">
        <v>2010.12</v>
      </c>
      <c r="M39" s="14" t="s">
        <v>75</v>
      </c>
      <c r="N39" s="16" t="s">
        <v>231</v>
      </c>
      <c r="O39" s="14" t="s">
        <v>232</v>
      </c>
      <c r="P39" s="14" t="s">
        <v>233</v>
      </c>
      <c r="Q39" s="14">
        <v>2010.06</v>
      </c>
      <c r="R39" s="14" t="s">
        <v>78</v>
      </c>
      <c r="S39" s="14" t="s">
        <v>78</v>
      </c>
      <c r="T39" s="14" t="s">
        <v>78</v>
      </c>
      <c r="U39" s="14"/>
      <c r="V39" s="13"/>
      <c r="W39" s="19"/>
      <c r="X39" s="20"/>
      <c r="Y39" s="23">
        <v>57.5</v>
      </c>
      <c r="Z39" s="23">
        <f t="shared" si="3"/>
        <v>34.5</v>
      </c>
      <c r="AA39" s="26" t="s">
        <v>60</v>
      </c>
      <c r="AB39" s="26" t="s">
        <v>60</v>
      </c>
      <c r="AC39" s="28"/>
      <c r="AD39" s="19"/>
      <c r="AE39" s="19"/>
      <c r="AF39" s="19"/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</row>
    <row r="40" spans="1:241" s="2" customFormat="1" ht="21" customHeight="1">
      <c r="A40" s="13">
        <v>37</v>
      </c>
      <c r="B40" s="35"/>
      <c r="C40" s="35"/>
      <c r="D40" s="18" t="s">
        <v>531</v>
      </c>
      <c r="E40" s="14" t="s">
        <v>52</v>
      </c>
      <c r="F40" s="16" t="s">
        <v>532</v>
      </c>
      <c r="G40" s="16" t="s">
        <v>533</v>
      </c>
      <c r="H40" s="14" t="s">
        <v>41</v>
      </c>
      <c r="I40" s="14" t="s">
        <v>42</v>
      </c>
      <c r="J40" s="14" t="s">
        <v>56</v>
      </c>
      <c r="K40" s="14" t="s">
        <v>873</v>
      </c>
      <c r="L40" s="14">
        <v>2010.12</v>
      </c>
      <c r="M40" s="14" t="s">
        <v>75</v>
      </c>
      <c r="N40" s="16" t="s">
        <v>534</v>
      </c>
      <c r="O40" s="14" t="s">
        <v>67</v>
      </c>
      <c r="P40" s="14" t="s">
        <v>77</v>
      </c>
      <c r="Q40" s="14">
        <v>2015.07</v>
      </c>
      <c r="R40" s="14" t="s">
        <v>78</v>
      </c>
      <c r="S40" s="14" t="s">
        <v>78</v>
      </c>
      <c r="T40" s="14" t="s">
        <v>78</v>
      </c>
      <c r="U40" s="14"/>
      <c r="V40" s="13"/>
      <c r="W40" s="19"/>
      <c r="X40" s="17"/>
      <c r="Y40" s="23">
        <v>55</v>
      </c>
      <c r="Z40" s="23">
        <f t="shared" si="3"/>
        <v>33</v>
      </c>
      <c r="AA40" s="23">
        <f aca="true" t="shared" si="4" ref="AA40:AA45">SUM(X40+Z40)</f>
        <v>33</v>
      </c>
      <c r="AB40" s="33" t="s">
        <v>857</v>
      </c>
      <c r="AC40" s="19"/>
      <c r="AD40" s="19"/>
      <c r="AE40" s="19"/>
      <c r="AF40" s="19"/>
      <c r="AG40" s="1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</row>
    <row r="41" spans="1:241" s="2" customFormat="1" ht="21" customHeight="1">
      <c r="A41" s="13">
        <v>38</v>
      </c>
      <c r="B41" s="35"/>
      <c r="C41" s="35"/>
      <c r="D41" s="18" t="s">
        <v>535</v>
      </c>
      <c r="E41" s="14" t="s">
        <v>52</v>
      </c>
      <c r="F41" s="16" t="s">
        <v>536</v>
      </c>
      <c r="G41" s="16" t="s">
        <v>537</v>
      </c>
      <c r="H41" s="14" t="s">
        <v>41</v>
      </c>
      <c r="I41" s="14" t="s">
        <v>42</v>
      </c>
      <c r="J41" s="14" t="s">
        <v>538</v>
      </c>
      <c r="K41" s="14" t="s">
        <v>872</v>
      </c>
      <c r="L41" s="14">
        <v>2011.08</v>
      </c>
      <c r="M41" s="14" t="s">
        <v>75</v>
      </c>
      <c r="N41" s="16" t="s">
        <v>539</v>
      </c>
      <c r="O41" s="14" t="s">
        <v>67</v>
      </c>
      <c r="P41" s="14" t="s">
        <v>77</v>
      </c>
      <c r="Q41" s="14">
        <v>2014.07</v>
      </c>
      <c r="R41" s="14" t="s">
        <v>78</v>
      </c>
      <c r="S41" s="14" t="s">
        <v>99</v>
      </c>
      <c r="T41" s="14" t="s">
        <v>78</v>
      </c>
      <c r="U41" s="14">
        <v>0.3</v>
      </c>
      <c r="V41" s="13"/>
      <c r="W41" s="19"/>
      <c r="X41" s="20">
        <v>0.3</v>
      </c>
      <c r="Y41" s="23">
        <v>52</v>
      </c>
      <c r="Z41" s="23">
        <f t="shared" si="3"/>
        <v>31.2</v>
      </c>
      <c r="AA41" s="23">
        <f t="shared" si="4"/>
        <v>31.5</v>
      </c>
      <c r="AB41" s="33" t="s">
        <v>857</v>
      </c>
      <c r="AC41" s="19"/>
      <c r="AD41" s="19"/>
      <c r="AE41" s="19"/>
      <c r="AF41" s="19"/>
      <c r="AG41" s="1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</row>
    <row r="42" spans="1:241" s="2" customFormat="1" ht="21" customHeight="1">
      <c r="A42" s="13">
        <v>39</v>
      </c>
      <c r="B42" s="35"/>
      <c r="C42" s="35"/>
      <c r="D42" s="18" t="s">
        <v>540</v>
      </c>
      <c r="E42" s="14" t="s">
        <v>38</v>
      </c>
      <c r="F42" s="16" t="s">
        <v>536</v>
      </c>
      <c r="G42" s="16" t="s">
        <v>541</v>
      </c>
      <c r="H42" s="14" t="s">
        <v>41</v>
      </c>
      <c r="I42" s="14" t="s">
        <v>42</v>
      </c>
      <c r="J42" s="14" t="s">
        <v>56</v>
      </c>
      <c r="K42" s="14" t="s">
        <v>542</v>
      </c>
      <c r="L42" s="14">
        <v>2012.09</v>
      </c>
      <c r="M42" s="14" t="s">
        <v>75</v>
      </c>
      <c r="N42" s="16" t="s">
        <v>543</v>
      </c>
      <c r="O42" s="14" t="s">
        <v>67</v>
      </c>
      <c r="P42" s="14" t="s">
        <v>90</v>
      </c>
      <c r="Q42" s="14">
        <v>2015.07</v>
      </c>
      <c r="R42" s="14" t="s">
        <v>78</v>
      </c>
      <c r="S42" s="14" t="s">
        <v>78</v>
      </c>
      <c r="T42" s="14" t="s">
        <v>99</v>
      </c>
      <c r="U42" s="14">
        <v>0.3</v>
      </c>
      <c r="V42" s="13"/>
      <c r="W42" s="19"/>
      <c r="X42" s="20">
        <v>0.3</v>
      </c>
      <c r="Y42" s="23">
        <v>49</v>
      </c>
      <c r="Z42" s="23">
        <f t="shared" si="3"/>
        <v>29.4</v>
      </c>
      <c r="AA42" s="23">
        <f t="shared" si="4"/>
        <v>29.7</v>
      </c>
      <c r="AB42" s="33" t="s">
        <v>857</v>
      </c>
      <c r="AC42" s="19"/>
      <c r="AD42" s="19"/>
      <c r="AE42" s="19"/>
      <c r="AF42" s="19"/>
      <c r="AG42" s="1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</row>
    <row r="43" spans="1:241" s="2" customFormat="1" ht="21" customHeight="1">
      <c r="A43" s="13">
        <v>40</v>
      </c>
      <c r="B43" s="35"/>
      <c r="C43" s="35"/>
      <c r="D43" s="18" t="s">
        <v>544</v>
      </c>
      <c r="E43" s="14" t="s">
        <v>52</v>
      </c>
      <c r="F43" s="16" t="s">
        <v>151</v>
      </c>
      <c r="G43" s="16" t="s">
        <v>545</v>
      </c>
      <c r="H43" s="14" t="s">
        <v>41</v>
      </c>
      <c r="I43" s="14" t="s">
        <v>42</v>
      </c>
      <c r="J43" s="14" t="s">
        <v>88</v>
      </c>
      <c r="K43" s="14" t="s">
        <v>546</v>
      </c>
      <c r="L43" s="14">
        <v>2010.09</v>
      </c>
      <c r="M43" s="14" t="s">
        <v>75</v>
      </c>
      <c r="N43" s="16" t="s">
        <v>547</v>
      </c>
      <c r="O43" s="14" t="s">
        <v>67</v>
      </c>
      <c r="P43" s="14" t="s">
        <v>77</v>
      </c>
      <c r="Q43" s="14">
        <v>2015.03</v>
      </c>
      <c r="R43" s="14" t="s">
        <v>78</v>
      </c>
      <c r="S43" s="14" t="s">
        <v>78</v>
      </c>
      <c r="T43" s="14" t="s">
        <v>99</v>
      </c>
      <c r="U43" s="14">
        <v>0.3</v>
      </c>
      <c r="V43" s="13"/>
      <c r="W43" s="19"/>
      <c r="X43" s="20">
        <v>0.3</v>
      </c>
      <c r="Y43" s="23">
        <v>47.5</v>
      </c>
      <c r="Z43" s="23">
        <f t="shared" si="3"/>
        <v>28.5</v>
      </c>
      <c r="AA43" s="23">
        <f t="shared" si="4"/>
        <v>28.8</v>
      </c>
      <c r="AB43" s="33" t="s">
        <v>857</v>
      </c>
      <c r="AC43" s="19"/>
      <c r="AD43" s="19"/>
      <c r="AE43" s="19"/>
      <c r="AF43" s="19"/>
      <c r="AG43" s="1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</row>
    <row r="44" spans="1:241" s="2" customFormat="1" ht="21" customHeight="1">
      <c r="A44" s="13">
        <v>41</v>
      </c>
      <c r="B44" s="35"/>
      <c r="C44" s="35"/>
      <c r="D44" s="18" t="s">
        <v>548</v>
      </c>
      <c r="E44" s="14" t="s">
        <v>38</v>
      </c>
      <c r="F44" s="16" t="s">
        <v>217</v>
      </c>
      <c r="G44" s="16" t="s">
        <v>549</v>
      </c>
      <c r="H44" s="14" t="s">
        <v>41</v>
      </c>
      <c r="I44" s="14" t="s">
        <v>42</v>
      </c>
      <c r="J44" s="14" t="s">
        <v>43</v>
      </c>
      <c r="K44" s="14" t="s">
        <v>550</v>
      </c>
      <c r="L44" s="14">
        <v>2012.09</v>
      </c>
      <c r="M44" s="14" t="s">
        <v>75</v>
      </c>
      <c r="N44" s="16" t="s">
        <v>551</v>
      </c>
      <c r="O44" s="14" t="s">
        <v>67</v>
      </c>
      <c r="P44" s="14" t="s">
        <v>552</v>
      </c>
      <c r="Q44" s="14">
        <v>2015.07</v>
      </c>
      <c r="R44" s="14" t="s">
        <v>78</v>
      </c>
      <c r="S44" s="14" t="s">
        <v>78</v>
      </c>
      <c r="T44" s="14" t="s">
        <v>78</v>
      </c>
      <c r="U44" s="14"/>
      <c r="V44" s="13"/>
      <c r="W44" s="19"/>
      <c r="X44" s="17"/>
      <c r="Y44" s="23">
        <v>45.5</v>
      </c>
      <c r="Z44" s="23">
        <f t="shared" si="3"/>
        <v>27.3</v>
      </c>
      <c r="AA44" s="23">
        <f t="shared" si="4"/>
        <v>27.3</v>
      </c>
      <c r="AB44" s="33" t="s">
        <v>857</v>
      </c>
      <c r="AC44" s="19"/>
      <c r="AD44" s="19"/>
      <c r="AE44" s="19"/>
      <c r="AF44" s="19"/>
      <c r="AG44" s="1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</row>
    <row r="45" spans="1:241" s="2" customFormat="1" ht="21" customHeight="1">
      <c r="A45" s="13">
        <v>42</v>
      </c>
      <c r="B45" s="35"/>
      <c r="C45" s="35"/>
      <c r="D45" s="18" t="s">
        <v>553</v>
      </c>
      <c r="E45" s="14" t="s">
        <v>38</v>
      </c>
      <c r="F45" s="16" t="s">
        <v>151</v>
      </c>
      <c r="G45" s="16" t="s">
        <v>554</v>
      </c>
      <c r="H45" s="14" t="s">
        <v>41</v>
      </c>
      <c r="I45" s="14" t="s">
        <v>42</v>
      </c>
      <c r="J45" s="14" t="s">
        <v>56</v>
      </c>
      <c r="K45" s="14" t="s">
        <v>555</v>
      </c>
      <c r="L45" s="14">
        <v>2010.03</v>
      </c>
      <c r="M45" s="14" t="s">
        <v>75</v>
      </c>
      <c r="N45" s="16" t="s">
        <v>556</v>
      </c>
      <c r="O45" s="14" t="s">
        <v>67</v>
      </c>
      <c r="P45" s="14" t="s">
        <v>552</v>
      </c>
      <c r="Q45" s="14">
        <v>2014.07</v>
      </c>
      <c r="R45" s="14" t="s">
        <v>78</v>
      </c>
      <c r="S45" s="14" t="s">
        <v>78</v>
      </c>
      <c r="T45" s="14" t="s">
        <v>78</v>
      </c>
      <c r="U45" s="14"/>
      <c r="V45" s="13"/>
      <c r="W45" s="19"/>
      <c r="X45" s="17"/>
      <c r="Y45" s="23">
        <v>41</v>
      </c>
      <c r="Z45" s="23">
        <f t="shared" si="3"/>
        <v>24.599999999999998</v>
      </c>
      <c r="AA45" s="23">
        <f t="shared" si="4"/>
        <v>24.599999999999998</v>
      </c>
      <c r="AB45" s="33" t="s">
        <v>857</v>
      </c>
      <c r="AC45" s="19"/>
      <c r="AD45" s="19"/>
      <c r="AE45" s="19"/>
      <c r="AF45" s="19"/>
      <c r="AG45" s="1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</row>
    <row r="46" spans="1:241" s="2" customFormat="1" ht="21" customHeight="1">
      <c r="A46" s="13">
        <v>43</v>
      </c>
      <c r="B46" s="35"/>
      <c r="C46" s="35"/>
      <c r="D46" s="18" t="s">
        <v>557</v>
      </c>
      <c r="E46" s="14" t="s">
        <v>52</v>
      </c>
      <c r="F46" s="16" t="s">
        <v>249</v>
      </c>
      <c r="G46" s="16" t="s">
        <v>558</v>
      </c>
      <c r="H46" s="14" t="s">
        <v>559</v>
      </c>
      <c r="I46" s="14" t="s">
        <v>560</v>
      </c>
      <c r="J46" s="14" t="s">
        <v>56</v>
      </c>
      <c r="K46" s="14" t="s">
        <v>95</v>
      </c>
      <c r="L46" s="14">
        <v>2011.09</v>
      </c>
      <c r="M46" s="14" t="s">
        <v>75</v>
      </c>
      <c r="N46" s="16" t="s">
        <v>561</v>
      </c>
      <c r="O46" s="14" t="s">
        <v>67</v>
      </c>
      <c r="P46" s="14" t="s">
        <v>77</v>
      </c>
      <c r="Q46" s="14">
        <v>2014.07</v>
      </c>
      <c r="R46" s="14" t="s">
        <v>99</v>
      </c>
      <c r="S46" s="14" t="s">
        <v>99</v>
      </c>
      <c r="T46" s="14" t="s">
        <v>99</v>
      </c>
      <c r="U46" s="14">
        <v>0.9</v>
      </c>
      <c r="V46" s="13"/>
      <c r="W46" s="19"/>
      <c r="X46" s="20">
        <v>0.9</v>
      </c>
      <c r="Y46" s="27" t="s">
        <v>60</v>
      </c>
      <c r="Z46" s="27" t="s">
        <v>60</v>
      </c>
      <c r="AA46" s="27" t="s">
        <v>60</v>
      </c>
      <c r="AB46" s="33" t="s">
        <v>857</v>
      </c>
      <c r="AC46" s="19"/>
      <c r="AD46" s="19"/>
      <c r="AE46" s="19"/>
      <c r="AF46" s="19"/>
      <c r="AG46" s="1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</row>
    <row r="47" spans="1:241" s="2" customFormat="1" ht="21" customHeight="1">
      <c r="A47" s="13">
        <v>44</v>
      </c>
      <c r="B47" s="35"/>
      <c r="C47" s="35"/>
      <c r="D47" s="18" t="s">
        <v>562</v>
      </c>
      <c r="E47" s="14" t="s">
        <v>38</v>
      </c>
      <c r="F47" s="16" t="s">
        <v>482</v>
      </c>
      <c r="G47" s="16" t="s">
        <v>563</v>
      </c>
      <c r="H47" s="14" t="s">
        <v>41</v>
      </c>
      <c r="I47" s="14" t="s">
        <v>42</v>
      </c>
      <c r="J47" s="14" t="s">
        <v>43</v>
      </c>
      <c r="K47" s="14" t="s">
        <v>268</v>
      </c>
      <c r="L47" s="14">
        <v>2010.03</v>
      </c>
      <c r="M47" s="14" t="s">
        <v>75</v>
      </c>
      <c r="N47" s="16" t="s">
        <v>564</v>
      </c>
      <c r="O47" s="14" t="s">
        <v>67</v>
      </c>
      <c r="P47" s="14" t="s">
        <v>77</v>
      </c>
      <c r="Q47" s="14">
        <v>2014.07</v>
      </c>
      <c r="R47" s="14" t="s">
        <v>78</v>
      </c>
      <c r="S47" s="14" t="s">
        <v>78</v>
      </c>
      <c r="T47" s="14" t="s">
        <v>78</v>
      </c>
      <c r="U47" s="14"/>
      <c r="V47" s="13"/>
      <c r="W47" s="19"/>
      <c r="X47" s="17"/>
      <c r="Y47" s="27" t="s">
        <v>60</v>
      </c>
      <c r="Z47" s="27" t="s">
        <v>60</v>
      </c>
      <c r="AA47" s="27" t="s">
        <v>60</v>
      </c>
      <c r="AB47" s="33" t="s">
        <v>857</v>
      </c>
      <c r="AC47" s="19"/>
      <c r="AD47" s="19"/>
      <c r="AE47" s="19"/>
      <c r="AF47" s="19"/>
      <c r="AG47" s="1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</row>
    <row r="48" spans="1:244" s="2" customFormat="1" ht="21" customHeight="1">
      <c r="A48" s="13">
        <v>45</v>
      </c>
      <c r="B48" s="35" t="s">
        <v>861</v>
      </c>
      <c r="C48" s="35" t="s">
        <v>234</v>
      </c>
      <c r="D48" s="15" t="s">
        <v>235</v>
      </c>
      <c r="E48" s="14" t="s">
        <v>38</v>
      </c>
      <c r="F48" s="16" t="s">
        <v>93</v>
      </c>
      <c r="G48" s="16" t="s">
        <v>236</v>
      </c>
      <c r="H48" s="14" t="s">
        <v>41</v>
      </c>
      <c r="I48" s="14" t="s">
        <v>42</v>
      </c>
      <c r="J48" s="14" t="s">
        <v>43</v>
      </c>
      <c r="K48" s="14" t="s">
        <v>237</v>
      </c>
      <c r="L48" s="14">
        <v>2010.03</v>
      </c>
      <c r="M48" s="14" t="s">
        <v>75</v>
      </c>
      <c r="N48" s="16" t="s">
        <v>238</v>
      </c>
      <c r="O48" s="14" t="s">
        <v>201</v>
      </c>
      <c r="P48" s="14" t="s">
        <v>239</v>
      </c>
      <c r="Q48" s="14">
        <v>2008.06</v>
      </c>
      <c r="R48" s="14" t="s">
        <v>78</v>
      </c>
      <c r="S48" s="14" t="s">
        <v>99</v>
      </c>
      <c r="T48" s="14" t="s">
        <v>78</v>
      </c>
      <c r="U48" s="14">
        <v>0.3</v>
      </c>
      <c r="V48" s="13"/>
      <c r="W48" s="19"/>
      <c r="X48" s="17">
        <v>0.3</v>
      </c>
      <c r="Y48" s="23">
        <v>66.5</v>
      </c>
      <c r="Z48" s="23">
        <f>Y48*0.6</f>
        <v>39.9</v>
      </c>
      <c r="AA48" s="24">
        <v>86.71</v>
      </c>
      <c r="AB48" s="23">
        <f>AA48*0.25</f>
        <v>21.6775</v>
      </c>
      <c r="AC48" s="23">
        <f>AB48+Z48+X48</f>
        <v>61.8775</v>
      </c>
      <c r="AD48" s="23">
        <v>15</v>
      </c>
      <c r="AE48" s="23">
        <f>AD48+AC48</f>
        <v>76.8775</v>
      </c>
      <c r="AF48" s="25">
        <v>1</v>
      </c>
      <c r="AG48" s="28" t="s">
        <v>50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</row>
    <row r="49" spans="1:244" s="2" customFormat="1" ht="21" customHeight="1">
      <c r="A49" s="13">
        <v>46</v>
      </c>
      <c r="B49" s="35"/>
      <c r="C49" s="35"/>
      <c r="D49" s="15" t="s">
        <v>240</v>
      </c>
      <c r="E49" s="14" t="s">
        <v>52</v>
      </c>
      <c r="F49" s="16" t="s">
        <v>241</v>
      </c>
      <c r="G49" s="16" t="s">
        <v>242</v>
      </c>
      <c r="H49" s="14" t="s">
        <v>41</v>
      </c>
      <c r="I49" s="14" t="s">
        <v>243</v>
      </c>
      <c r="J49" s="14" t="s">
        <v>56</v>
      </c>
      <c r="K49" s="14" t="s">
        <v>244</v>
      </c>
      <c r="L49" s="14">
        <v>2012.09</v>
      </c>
      <c r="M49" s="14" t="s">
        <v>75</v>
      </c>
      <c r="N49" s="16" t="s">
        <v>245</v>
      </c>
      <c r="O49" s="14" t="s">
        <v>246</v>
      </c>
      <c r="P49" s="14" t="s">
        <v>247</v>
      </c>
      <c r="Q49" s="14">
        <v>2012.06</v>
      </c>
      <c r="R49" s="14" t="s">
        <v>78</v>
      </c>
      <c r="S49" s="14" t="s">
        <v>78</v>
      </c>
      <c r="T49" s="14" t="s">
        <v>78</v>
      </c>
      <c r="U49" s="14"/>
      <c r="V49" s="13"/>
      <c r="W49" s="19"/>
      <c r="X49" s="17"/>
      <c r="Y49" s="23">
        <v>63.5</v>
      </c>
      <c r="Z49" s="23">
        <f>Y49*0.6</f>
        <v>38.1</v>
      </c>
      <c r="AA49" s="24">
        <v>91.79</v>
      </c>
      <c r="AB49" s="23">
        <f>AA49*0.25</f>
        <v>22.9475</v>
      </c>
      <c r="AC49" s="23">
        <f>AB49+Z49+X49</f>
        <v>61.0475</v>
      </c>
      <c r="AD49" s="23">
        <v>15</v>
      </c>
      <c r="AE49" s="23">
        <f>AD49+AC49</f>
        <v>76.0475</v>
      </c>
      <c r="AF49" s="25">
        <v>2</v>
      </c>
      <c r="AG49" s="28" t="s">
        <v>61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</row>
    <row r="50" spans="1:240" s="2" customFormat="1" ht="21" customHeight="1">
      <c r="A50" s="13">
        <v>47</v>
      </c>
      <c r="B50" s="35"/>
      <c r="C50" s="35"/>
      <c r="D50" s="15" t="s">
        <v>248</v>
      </c>
      <c r="E50" s="14" t="s">
        <v>52</v>
      </c>
      <c r="F50" s="16" t="s">
        <v>249</v>
      </c>
      <c r="G50" s="16" t="s">
        <v>250</v>
      </c>
      <c r="H50" s="14" t="s">
        <v>41</v>
      </c>
      <c r="I50" s="14" t="s">
        <v>131</v>
      </c>
      <c r="J50" s="14" t="s">
        <v>43</v>
      </c>
      <c r="K50" s="14" t="s">
        <v>251</v>
      </c>
      <c r="L50" s="14">
        <v>2013.11</v>
      </c>
      <c r="M50" s="14" t="s">
        <v>75</v>
      </c>
      <c r="N50" s="16" t="s">
        <v>252</v>
      </c>
      <c r="O50" s="14" t="s">
        <v>246</v>
      </c>
      <c r="P50" s="14" t="s">
        <v>253</v>
      </c>
      <c r="Q50" s="14">
        <v>2013.06</v>
      </c>
      <c r="R50" s="14" t="s">
        <v>78</v>
      </c>
      <c r="S50" s="14" t="s">
        <v>78</v>
      </c>
      <c r="T50" s="14" t="s">
        <v>99</v>
      </c>
      <c r="U50" s="14">
        <v>0.3</v>
      </c>
      <c r="V50" s="13"/>
      <c r="W50" s="19"/>
      <c r="X50" s="17">
        <v>0.3</v>
      </c>
      <c r="Y50" s="23">
        <v>61.5</v>
      </c>
      <c r="Z50" s="23">
        <f>Y50*0.6</f>
        <v>36.9</v>
      </c>
      <c r="AA50" s="26" t="s">
        <v>60</v>
      </c>
      <c r="AB50" s="26" t="s">
        <v>60</v>
      </c>
      <c r="AC50" s="28"/>
      <c r="AD50" s="19"/>
      <c r="AE50" s="19"/>
      <c r="AF50" s="19"/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</row>
    <row r="51" spans="1:241" s="2" customFormat="1" ht="21" customHeight="1">
      <c r="A51" s="13">
        <v>48</v>
      </c>
      <c r="B51" s="35"/>
      <c r="C51" s="35"/>
      <c r="D51" s="18" t="s">
        <v>565</v>
      </c>
      <c r="E51" s="14" t="s">
        <v>38</v>
      </c>
      <c r="F51" s="16" t="s">
        <v>566</v>
      </c>
      <c r="G51" s="16" t="s">
        <v>567</v>
      </c>
      <c r="H51" s="14" t="s">
        <v>41</v>
      </c>
      <c r="I51" s="14" t="s">
        <v>42</v>
      </c>
      <c r="J51" s="14" t="s">
        <v>43</v>
      </c>
      <c r="K51" s="14" t="s">
        <v>568</v>
      </c>
      <c r="L51" s="14">
        <v>2010.09</v>
      </c>
      <c r="M51" s="14" t="s">
        <v>75</v>
      </c>
      <c r="N51" s="16" t="s">
        <v>569</v>
      </c>
      <c r="O51" s="14" t="s">
        <v>67</v>
      </c>
      <c r="P51" s="14" t="s">
        <v>570</v>
      </c>
      <c r="Q51" s="14">
        <v>2009.06</v>
      </c>
      <c r="R51" s="14" t="s">
        <v>78</v>
      </c>
      <c r="S51" s="14" t="s">
        <v>78</v>
      </c>
      <c r="T51" s="14" t="s">
        <v>78</v>
      </c>
      <c r="U51" s="14"/>
      <c r="V51" s="13"/>
      <c r="W51" s="19"/>
      <c r="X51" s="17"/>
      <c r="Y51" s="23">
        <v>49.5</v>
      </c>
      <c r="Z51" s="23">
        <f>Y51*0.6</f>
        <v>29.7</v>
      </c>
      <c r="AA51" s="23">
        <f>SUM(X51+Z51)</f>
        <v>29.7</v>
      </c>
      <c r="AB51" s="33" t="s">
        <v>857</v>
      </c>
      <c r="AC51" s="19"/>
      <c r="AD51" s="19"/>
      <c r="AE51" s="19"/>
      <c r="AF51" s="19"/>
      <c r="AG51" s="1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</row>
    <row r="52" spans="1:241" s="2" customFormat="1" ht="21" customHeight="1">
      <c r="A52" s="13">
        <v>49</v>
      </c>
      <c r="B52" s="31"/>
      <c r="C52" s="14" t="s">
        <v>234</v>
      </c>
      <c r="D52" s="18" t="s">
        <v>571</v>
      </c>
      <c r="E52" s="14" t="s">
        <v>38</v>
      </c>
      <c r="F52" s="16" t="s">
        <v>572</v>
      </c>
      <c r="G52" s="16" t="s">
        <v>573</v>
      </c>
      <c r="H52" s="14" t="s">
        <v>41</v>
      </c>
      <c r="I52" s="14" t="s">
        <v>42</v>
      </c>
      <c r="J52" s="14" t="s">
        <v>43</v>
      </c>
      <c r="K52" s="14" t="s">
        <v>237</v>
      </c>
      <c r="L52" s="14">
        <v>2010.03</v>
      </c>
      <c r="M52" s="14" t="s">
        <v>75</v>
      </c>
      <c r="N52" s="16" t="s">
        <v>574</v>
      </c>
      <c r="O52" s="14" t="s">
        <v>201</v>
      </c>
      <c r="P52" s="14" t="s">
        <v>575</v>
      </c>
      <c r="Q52" s="14">
        <v>2008.07</v>
      </c>
      <c r="R52" s="14" t="s">
        <v>78</v>
      </c>
      <c r="S52" s="14" t="s">
        <v>78</v>
      </c>
      <c r="T52" s="14" t="s">
        <v>78</v>
      </c>
      <c r="U52" s="14"/>
      <c r="V52" s="13"/>
      <c r="W52" s="19"/>
      <c r="X52" s="17"/>
      <c r="Y52" s="23">
        <v>47</v>
      </c>
      <c r="Z52" s="23">
        <f>Y52*0.6</f>
        <v>28.2</v>
      </c>
      <c r="AA52" s="23">
        <f>SUM(X52+Z52)</f>
        <v>28.2</v>
      </c>
      <c r="AB52" s="33" t="s">
        <v>857</v>
      </c>
      <c r="AC52" s="19"/>
      <c r="AD52" s="19"/>
      <c r="AE52" s="19"/>
      <c r="AF52" s="19"/>
      <c r="AG52" s="1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</row>
    <row r="53" spans="1:244" s="2" customFormat="1" ht="21" customHeight="1">
      <c r="A53" s="13">
        <v>50</v>
      </c>
      <c r="B53" s="35" t="s">
        <v>254</v>
      </c>
      <c r="C53" s="35" t="s">
        <v>234</v>
      </c>
      <c r="D53" s="15" t="s">
        <v>255</v>
      </c>
      <c r="E53" s="14" t="s">
        <v>38</v>
      </c>
      <c r="F53" s="16" t="s">
        <v>223</v>
      </c>
      <c r="G53" s="16" t="s">
        <v>256</v>
      </c>
      <c r="H53" s="14" t="s">
        <v>41</v>
      </c>
      <c r="I53" s="14" t="s">
        <v>42</v>
      </c>
      <c r="J53" s="14" t="s">
        <v>56</v>
      </c>
      <c r="K53" s="14" t="s">
        <v>257</v>
      </c>
      <c r="L53" s="14">
        <v>2013.11</v>
      </c>
      <c r="M53" s="14" t="s">
        <v>75</v>
      </c>
      <c r="N53" s="16" t="s">
        <v>258</v>
      </c>
      <c r="O53" s="14" t="s">
        <v>67</v>
      </c>
      <c r="P53" s="14" t="s">
        <v>259</v>
      </c>
      <c r="Q53" s="14">
        <v>2011.12</v>
      </c>
      <c r="R53" s="14" t="s">
        <v>78</v>
      </c>
      <c r="S53" s="14" t="s">
        <v>78</v>
      </c>
      <c r="T53" s="14" t="s">
        <v>78</v>
      </c>
      <c r="U53" s="14"/>
      <c r="V53" s="13"/>
      <c r="W53" s="19"/>
      <c r="X53" s="17"/>
      <c r="Y53" s="23">
        <v>69</v>
      </c>
      <c r="Z53" s="23">
        <f aca="true" t="shared" si="5" ref="Z53:Z81">Y53*0.6</f>
        <v>41.4</v>
      </c>
      <c r="AA53" s="24">
        <v>94.79</v>
      </c>
      <c r="AB53" s="23">
        <f>AA53*0.25</f>
        <v>23.6975</v>
      </c>
      <c r="AC53" s="23">
        <f>AB53+Z53+X53</f>
        <v>65.0975</v>
      </c>
      <c r="AD53" s="23">
        <v>14.4</v>
      </c>
      <c r="AE53" s="23">
        <f>AD53+AC53</f>
        <v>79.4975</v>
      </c>
      <c r="AF53" s="25">
        <v>1</v>
      </c>
      <c r="AG53" s="28" t="s">
        <v>50</v>
      </c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</row>
    <row r="54" spans="1:244" s="2" customFormat="1" ht="21" customHeight="1">
      <c r="A54" s="13">
        <v>51</v>
      </c>
      <c r="B54" s="35"/>
      <c r="C54" s="35"/>
      <c r="D54" s="15" t="s">
        <v>260</v>
      </c>
      <c r="E54" s="14" t="s">
        <v>52</v>
      </c>
      <c r="F54" s="16" t="s">
        <v>122</v>
      </c>
      <c r="G54" s="16" t="s">
        <v>261</v>
      </c>
      <c r="H54" s="14" t="s">
        <v>41</v>
      </c>
      <c r="I54" s="14" t="s">
        <v>42</v>
      </c>
      <c r="J54" s="14" t="s">
        <v>56</v>
      </c>
      <c r="K54" s="14" t="s">
        <v>262</v>
      </c>
      <c r="L54" s="14">
        <v>2013.11</v>
      </c>
      <c r="M54" s="14" t="s">
        <v>75</v>
      </c>
      <c r="N54" s="16" t="s">
        <v>263</v>
      </c>
      <c r="O54" s="14" t="s">
        <v>246</v>
      </c>
      <c r="P54" s="14" t="s">
        <v>264</v>
      </c>
      <c r="Q54" s="14">
        <v>2013.06</v>
      </c>
      <c r="R54" s="14" t="s">
        <v>78</v>
      </c>
      <c r="S54" s="14" t="s">
        <v>78</v>
      </c>
      <c r="T54" s="14" t="s">
        <v>99</v>
      </c>
      <c r="U54" s="14">
        <v>0.3</v>
      </c>
      <c r="V54" s="13"/>
      <c r="W54" s="19"/>
      <c r="X54" s="17">
        <v>0.3</v>
      </c>
      <c r="Y54" s="23">
        <v>66</v>
      </c>
      <c r="Z54" s="23">
        <f t="shared" si="5"/>
        <v>39.6</v>
      </c>
      <c r="AA54" s="24">
        <v>93.29</v>
      </c>
      <c r="AB54" s="23">
        <f>AA54*0.25</f>
        <v>23.3225</v>
      </c>
      <c r="AC54" s="23">
        <f>AB54+Z54+X54</f>
        <v>63.2225</v>
      </c>
      <c r="AD54" s="23">
        <v>15</v>
      </c>
      <c r="AE54" s="23">
        <f>AD54+AC54</f>
        <v>78.2225</v>
      </c>
      <c r="AF54" s="25">
        <v>2</v>
      </c>
      <c r="AG54" s="28" t="s">
        <v>61</v>
      </c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</row>
    <row r="55" spans="1:244" s="2" customFormat="1" ht="21" customHeight="1">
      <c r="A55" s="13">
        <v>52</v>
      </c>
      <c r="B55" s="35"/>
      <c r="C55" s="35"/>
      <c r="D55" s="15" t="s">
        <v>265</v>
      </c>
      <c r="E55" s="14" t="s">
        <v>38</v>
      </c>
      <c r="F55" s="16" t="s">
        <v>266</v>
      </c>
      <c r="G55" s="16" t="s">
        <v>267</v>
      </c>
      <c r="H55" s="14" t="s">
        <v>41</v>
      </c>
      <c r="I55" s="14" t="s">
        <v>42</v>
      </c>
      <c r="J55" s="14" t="s">
        <v>43</v>
      </c>
      <c r="K55" s="14" t="s">
        <v>268</v>
      </c>
      <c r="L55" s="14">
        <v>2012.09</v>
      </c>
      <c r="M55" s="14" t="s">
        <v>75</v>
      </c>
      <c r="N55" s="16" t="s">
        <v>269</v>
      </c>
      <c r="O55" s="14" t="s">
        <v>119</v>
      </c>
      <c r="P55" s="14" t="s">
        <v>270</v>
      </c>
      <c r="Q55" s="14">
        <v>2011.06</v>
      </c>
      <c r="R55" s="14" t="s">
        <v>78</v>
      </c>
      <c r="S55" s="14" t="s">
        <v>78</v>
      </c>
      <c r="T55" s="14" t="s">
        <v>78</v>
      </c>
      <c r="U55" s="14"/>
      <c r="V55" s="13"/>
      <c r="W55" s="19"/>
      <c r="X55" s="17"/>
      <c r="Y55" s="23">
        <v>65</v>
      </c>
      <c r="Z55" s="23">
        <f t="shared" si="5"/>
        <v>39</v>
      </c>
      <c r="AA55" s="24">
        <v>91.29</v>
      </c>
      <c r="AB55" s="23">
        <f>AA55*0.25</f>
        <v>22.8225</v>
      </c>
      <c r="AC55" s="23">
        <f>AB55+Z55+X55</f>
        <v>61.822500000000005</v>
      </c>
      <c r="AD55" s="23">
        <v>14.1</v>
      </c>
      <c r="AE55" s="23">
        <f>AD55+AC55</f>
        <v>75.9225</v>
      </c>
      <c r="AF55" s="25">
        <v>3</v>
      </c>
      <c r="AG55" s="28" t="s">
        <v>61</v>
      </c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</row>
    <row r="56" spans="1:241" s="2" customFormat="1" ht="21" customHeight="1">
      <c r="A56" s="13">
        <v>53</v>
      </c>
      <c r="B56" s="35"/>
      <c r="C56" s="35"/>
      <c r="D56" s="18" t="s">
        <v>576</v>
      </c>
      <c r="E56" s="14" t="s">
        <v>38</v>
      </c>
      <c r="F56" s="16" t="s">
        <v>577</v>
      </c>
      <c r="G56" s="16" t="s">
        <v>578</v>
      </c>
      <c r="H56" s="14" t="s">
        <v>41</v>
      </c>
      <c r="I56" s="14" t="s">
        <v>159</v>
      </c>
      <c r="J56" s="14" t="s">
        <v>43</v>
      </c>
      <c r="K56" s="14" t="s">
        <v>579</v>
      </c>
      <c r="L56" s="14">
        <v>2013.09</v>
      </c>
      <c r="M56" s="14" t="s">
        <v>75</v>
      </c>
      <c r="N56" s="16" t="s">
        <v>580</v>
      </c>
      <c r="O56" s="14" t="s">
        <v>581</v>
      </c>
      <c r="P56" s="14" t="s">
        <v>480</v>
      </c>
      <c r="Q56" s="14">
        <v>2013.07</v>
      </c>
      <c r="R56" s="14" t="s">
        <v>78</v>
      </c>
      <c r="S56" s="14" t="s">
        <v>78</v>
      </c>
      <c r="T56" s="14" t="s">
        <v>78</v>
      </c>
      <c r="U56" s="14"/>
      <c r="V56" s="13"/>
      <c r="W56" s="19"/>
      <c r="X56" s="17"/>
      <c r="Y56" s="23">
        <v>64.5</v>
      </c>
      <c r="Z56" s="23">
        <f t="shared" si="5"/>
        <v>38.699999999999996</v>
      </c>
      <c r="AA56" s="23">
        <f aca="true" t="shared" si="6" ref="AA56:AA62">SUM(X56+Z56)</f>
        <v>38.699999999999996</v>
      </c>
      <c r="AB56" s="33" t="s">
        <v>857</v>
      </c>
      <c r="AC56" s="19"/>
      <c r="AD56" s="19"/>
      <c r="AE56" s="19"/>
      <c r="AF56" s="19"/>
      <c r="AG56" s="1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</row>
    <row r="57" spans="1:241" s="2" customFormat="1" ht="21" customHeight="1">
      <c r="A57" s="13">
        <v>54</v>
      </c>
      <c r="B57" s="35"/>
      <c r="C57" s="35"/>
      <c r="D57" s="18" t="s">
        <v>582</v>
      </c>
      <c r="E57" s="14" t="s">
        <v>52</v>
      </c>
      <c r="F57" s="16" t="s">
        <v>170</v>
      </c>
      <c r="G57" s="16" t="s">
        <v>583</v>
      </c>
      <c r="H57" s="14" t="s">
        <v>41</v>
      </c>
      <c r="I57" s="14" t="s">
        <v>243</v>
      </c>
      <c r="J57" s="14" t="s">
        <v>88</v>
      </c>
      <c r="K57" s="14" t="s">
        <v>237</v>
      </c>
      <c r="L57" s="14">
        <v>2012.11</v>
      </c>
      <c r="M57" s="14" t="s">
        <v>75</v>
      </c>
      <c r="N57" s="16" t="s">
        <v>584</v>
      </c>
      <c r="O57" s="14" t="s">
        <v>67</v>
      </c>
      <c r="P57" s="14" t="s">
        <v>585</v>
      </c>
      <c r="Q57" s="14">
        <v>2012.07</v>
      </c>
      <c r="R57" s="14" t="s">
        <v>586</v>
      </c>
      <c r="S57" s="14" t="s">
        <v>78</v>
      </c>
      <c r="T57" s="14" t="s">
        <v>78</v>
      </c>
      <c r="U57" s="14"/>
      <c r="V57" s="13"/>
      <c r="W57" s="19"/>
      <c r="X57" s="17"/>
      <c r="Y57" s="23">
        <v>55</v>
      </c>
      <c r="Z57" s="23">
        <f t="shared" si="5"/>
        <v>33</v>
      </c>
      <c r="AA57" s="23">
        <f t="shared" si="6"/>
        <v>33</v>
      </c>
      <c r="AB57" s="33" t="s">
        <v>857</v>
      </c>
      <c r="AC57" s="19"/>
      <c r="AD57" s="19"/>
      <c r="AE57" s="19"/>
      <c r="AF57" s="19"/>
      <c r="AG57" s="1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</row>
    <row r="58" spans="1:241" s="2" customFormat="1" ht="21" customHeight="1">
      <c r="A58" s="13">
        <v>55</v>
      </c>
      <c r="B58" s="35"/>
      <c r="C58" s="35"/>
      <c r="D58" s="18" t="s">
        <v>587</v>
      </c>
      <c r="E58" s="14" t="s">
        <v>52</v>
      </c>
      <c r="F58" s="16" t="s">
        <v>266</v>
      </c>
      <c r="G58" s="16" t="s">
        <v>588</v>
      </c>
      <c r="H58" s="14" t="s">
        <v>41</v>
      </c>
      <c r="I58" s="14" t="s">
        <v>42</v>
      </c>
      <c r="J58" s="14" t="s">
        <v>43</v>
      </c>
      <c r="K58" s="14" t="s">
        <v>589</v>
      </c>
      <c r="L58" s="14">
        <v>2011.09</v>
      </c>
      <c r="M58" s="14" t="s">
        <v>75</v>
      </c>
      <c r="N58" s="16" t="s">
        <v>590</v>
      </c>
      <c r="O58" s="14" t="s">
        <v>591</v>
      </c>
      <c r="P58" s="14" t="s">
        <v>592</v>
      </c>
      <c r="Q58" s="14">
        <v>2010.06</v>
      </c>
      <c r="R58" s="14" t="s">
        <v>99</v>
      </c>
      <c r="S58" s="14" t="s">
        <v>78</v>
      </c>
      <c r="T58" s="14" t="s">
        <v>78</v>
      </c>
      <c r="U58" s="14">
        <v>0.3</v>
      </c>
      <c r="V58" s="18" t="s">
        <v>593</v>
      </c>
      <c r="W58" s="21">
        <v>2</v>
      </c>
      <c r="X58" s="17">
        <v>2.3</v>
      </c>
      <c r="Y58" s="23">
        <v>50</v>
      </c>
      <c r="Z58" s="23">
        <f t="shared" si="5"/>
        <v>30</v>
      </c>
      <c r="AA58" s="23">
        <f t="shared" si="6"/>
        <v>32.3</v>
      </c>
      <c r="AB58" s="33" t="s">
        <v>857</v>
      </c>
      <c r="AC58" s="19"/>
      <c r="AD58" s="19"/>
      <c r="AE58" s="19"/>
      <c r="AF58" s="19"/>
      <c r="AG58" s="1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</row>
    <row r="59" spans="1:241" s="2" customFormat="1" ht="21" customHeight="1">
      <c r="A59" s="13">
        <v>56</v>
      </c>
      <c r="B59" s="35"/>
      <c r="C59" s="35"/>
      <c r="D59" s="18" t="s">
        <v>594</v>
      </c>
      <c r="E59" s="14" t="s">
        <v>38</v>
      </c>
      <c r="F59" s="16" t="s">
        <v>108</v>
      </c>
      <c r="G59" s="16" t="s">
        <v>595</v>
      </c>
      <c r="H59" s="14" t="s">
        <v>41</v>
      </c>
      <c r="I59" s="14" t="s">
        <v>42</v>
      </c>
      <c r="J59" s="14" t="s">
        <v>538</v>
      </c>
      <c r="K59" s="14" t="s">
        <v>596</v>
      </c>
      <c r="L59" s="14">
        <v>2011.09</v>
      </c>
      <c r="M59" s="14" t="s">
        <v>75</v>
      </c>
      <c r="N59" s="16" t="s">
        <v>597</v>
      </c>
      <c r="O59" s="14" t="s">
        <v>67</v>
      </c>
      <c r="P59" s="14" t="s">
        <v>598</v>
      </c>
      <c r="Q59" s="14">
        <v>2011.07</v>
      </c>
      <c r="R59" s="14" t="s">
        <v>99</v>
      </c>
      <c r="S59" s="14" t="s">
        <v>78</v>
      </c>
      <c r="T59" s="14" t="s">
        <v>78</v>
      </c>
      <c r="U59" s="14">
        <v>0.3</v>
      </c>
      <c r="V59" s="13"/>
      <c r="W59" s="19"/>
      <c r="X59" s="17">
        <v>0.3</v>
      </c>
      <c r="Y59" s="23">
        <v>53</v>
      </c>
      <c r="Z59" s="23">
        <f t="shared" si="5"/>
        <v>31.799999999999997</v>
      </c>
      <c r="AA59" s="23">
        <f t="shared" si="6"/>
        <v>32.099999999999994</v>
      </c>
      <c r="AB59" s="33" t="s">
        <v>857</v>
      </c>
      <c r="AC59" s="19"/>
      <c r="AD59" s="19"/>
      <c r="AE59" s="19"/>
      <c r="AF59" s="19"/>
      <c r="AG59" s="1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</row>
    <row r="60" spans="1:241" s="2" customFormat="1" ht="21" customHeight="1">
      <c r="A60" s="13">
        <v>57</v>
      </c>
      <c r="B60" s="35"/>
      <c r="C60" s="35"/>
      <c r="D60" s="18" t="s">
        <v>599</v>
      </c>
      <c r="E60" s="14" t="s">
        <v>38</v>
      </c>
      <c r="F60" s="16" t="s">
        <v>600</v>
      </c>
      <c r="G60" s="16" t="s">
        <v>601</v>
      </c>
      <c r="H60" s="14" t="s">
        <v>41</v>
      </c>
      <c r="I60" s="14" t="s">
        <v>42</v>
      </c>
      <c r="J60" s="14" t="s">
        <v>43</v>
      </c>
      <c r="K60" s="14" t="s">
        <v>874</v>
      </c>
      <c r="L60" s="14">
        <v>2011.09</v>
      </c>
      <c r="M60" s="14" t="s">
        <v>75</v>
      </c>
      <c r="N60" s="16" t="s">
        <v>602</v>
      </c>
      <c r="O60" s="14" t="s">
        <v>67</v>
      </c>
      <c r="P60" s="14" t="s">
        <v>603</v>
      </c>
      <c r="Q60" s="14">
        <v>2014.7</v>
      </c>
      <c r="R60" s="14" t="s">
        <v>78</v>
      </c>
      <c r="S60" s="14" t="s">
        <v>78</v>
      </c>
      <c r="T60" s="14" t="s">
        <v>78</v>
      </c>
      <c r="U60" s="14"/>
      <c r="V60" s="13"/>
      <c r="W60" s="19"/>
      <c r="X60" s="17"/>
      <c r="Y60" s="23">
        <v>53</v>
      </c>
      <c r="Z60" s="23">
        <f t="shared" si="5"/>
        <v>31.799999999999997</v>
      </c>
      <c r="AA60" s="23">
        <f t="shared" si="6"/>
        <v>31.799999999999997</v>
      </c>
      <c r="AB60" s="33" t="s">
        <v>857</v>
      </c>
      <c r="AC60" s="19"/>
      <c r="AD60" s="19"/>
      <c r="AE60" s="19"/>
      <c r="AF60" s="19"/>
      <c r="AG60" s="1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</row>
    <row r="61" spans="1:241" s="2" customFormat="1" ht="21" customHeight="1">
      <c r="A61" s="13">
        <v>58</v>
      </c>
      <c r="B61" s="35"/>
      <c r="C61" s="35"/>
      <c r="D61" s="18" t="s">
        <v>604</v>
      </c>
      <c r="E61" s="14" t="s">
        <v>38</v>
      </c>
      <c r="F61" s="16" t="s">
        <v>204</v>
      </c>
      <c r="G61" s="16" t="s">
        <v>605</v>
      </c>
      <c r="H61" s="14" t="s">
        <v>41</v>
      </c>
      <c r="I61" s="14" t="s">
        <v>42</v>
      </c>
      <c r="J61" s="14" t="s">
        <v>43</v>
      </c>
      <c r="K61" s="14" t="s">
        <v>606</v>
      </c>
      <c r="L61" s="14">
        <v>2011.09</v>
      </c>
      <c r="M61" s="14" t="s">
        <v>75</v>
      </c>
      <c r="N61" s="16" t="s">
        <v>607</v>
      </c>
      <c r="O61" s="14" t="s">
        <v>67</v>
      </c>
      <c r="P61" s="14" t="s">
        <v>77</v>
      </c>
      <c r="Q61" s="14">
        <v>2015.01</v>
      </c>
      <c r="R61" s="14" t="s">
        <v>78</v>
      </c>
      <c r="S61" s="14" t="s">
        <v>78</v>
      </c>
      <c r="T61" s="14" t="s">
        <v>78</v>
      </c>
      <c r="U61" s="14"/>
      <c r="V61" s="13"/>
      <c r="W61" s="19"/>
      <c r="X61" s="17"/>
      <c r="Y61" s="23">
        <v>51</v>
      </c>
      <c r="Z61" s="23">
        <f t="shared" si="5"/>
        <v>30.599999999999998</v>
      </c>
      <c r="AA61" s="23">
        <f t="shared" si="6"/>
        <v>30.599999999999998</v>
      </c>
      <c r="AB61" s="33" t="s">
        <v>857</v>
      </c>
      <c r="AC61" s="19"/>
      <c r="AD61" s="19"/>
      <c r="AE61" s="19"/>
      <c r="AF61" s="19"/>
      <c r="AG61" s="1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</row>
    <row r="62" spans="1:241" s="2" customFormat="1" ht="21" customHeight="1">
      <c r="A62" s="13">
        <v>59</v>
      </c>
      <c r="B62" s="35"/>
      <c r="C62" s="35"/>
      <c r="D62" s="18" t="s">
        <v>608</v>
      </c>
      <c r="E62" s="14" t="s">
        <v>52</v>
      </c>
      <c r="F62" s="16" t="s">
        <v>577</v>
      </c>
      <c r="G62" s="16" t="s">
        <v>609</v>
      </c>
      <c r="H62" s="14" t="s">
        <v>41</v>
      </c>
      <c r="I62" s="14" t="s">
        <v>42</v>
      </c>
      <c r="J62" s="14" t="s">
        <v>56</v>
      </c>
      <c r="K62" s="14" t="s">
        <v>610</v>
      </c>
      <c r="L62" s="14">
        <v>2012.09</v>
      </c>
      <c r="M62" s="14" t="s">
        <v>75</v>
      </c>
      <c r="N62" s="16" t="s">
        <v>611</v>
      </c>
      <c r="O62" s="14" t="s">
        <v>67</v>
      </c>
      <c r="P62" s="14" t="s">
        <v>612</v>
      </c>
      <c r="Q62" s="14">
        <v>2012.06</v>
      </c>
      <c r="R62" s="14" t="s">
        <v>78</v>
      </c>
      <c r="S62" s="14" t="s">
        <v>78</v>
      </c>
      <c r="T62" s="14" t="s">
        <v>78</v>
      </c>
      <c r="U62" s="14"/>
      <c r="V62" s="13"/>
      <c r="W62" s="19"/>
      <c r="X62" s="17"/>
      <c r="Y62" s="23">
        <v>45.5</v>
      </c>
      <c r="Z62" s="23">
        <f t="shared" si="5"/>
        <v>27.3</v>
      </c>
      <c r="AA62" s="23">
        <f t="shared" si="6"/>
        <v>27.3</v>
      </c>
      <c r="AB62" s="33" t="s">
        <v>857</v>
      </c>
      <c r="AC62" s="19"/>
      <c r="AD62" s="19"/>
      <c r="AE62" s="19"/>
      <c r="AF62" s="19"/>
      <c r="AG62" s="1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</row>
    <row r="63" spans="1:244" s="2" customFormat="1" ht="21" customHeight="1">
      <c r="A63" s="13">
        <v>60</v>
      </c>
      <c r="B63" s="35" t="s">
        <v>271</v>
      </c>
      <c r="C63" s="35" t="s">
        <v>70</v>
      </c>
      <c r="D63" s="15" t="s">
        <v>272</v>
      </c>
      <c r="E63" s="14" t="s">
        <v>38</v>
      </c>
      <c r="F63" s="16" t="s">
        <v>273</v>
      </c>
      <c r="G63" s="16" t="s">
        <v>274</v>
      </c>
      <c r="H63" s="14" t="s">
        <v>41</v>
      </c>
      <c r="I63" s="14" t="s">
        <v>42</v>
      </c>
      <c r="J63" s="14" t="s">
        <v>56</v>
      </c>
      <c r="K63" s="14" t="s">
        <v>275</v>
      </c>
      <c r="L63" s="14">
        <v>2011.09</v>
      </c>
      <c r="M63" s="14" t="s">
        <v>75</v>
      </c>
      <c r="N63" s="16" t="s">
        <v>276</v>
      </c>
      <c r="O63" s="14" t="s">
        <v>277</v>
      </c>
      <c r="P63" s="14" t="s">
        <v>278</v>
      </c>
      <c r="Q63" s="14">
        <v>2011.06</v>
      </c>
      <c r="R63" s="14" t="s">
        <v>78</v>
      </c>
      <c r="S63" s="14" t="s">
        <v>78</v>
      </c>
      <c r="T63" s="14" t="s">
        <v>78</v>
      </c>
      <c r="U63" s="14"/>
      <c r="V63" s="13"/>
      <c r="W63" s="19"/>
      <c r="X63" s="17"/>
      <c r="Y63" s="23">
        <v>67.5</v>
      </c>
      <c r="Z63" s="23">
        <f t="shared" si="5"/>
        <v>40.5</v>
      </c>
      <c r="AA63" s="24">
        <v>95.57</v>
      </c>
      <c r="AB63" s="23">
        <f>AA63*0.25</f>
        <v>23.8925</v>
      </c>
      <c r="AC63" s="23">
        <f>AB63+Z63+X63</f>
        <v>64.3925</v>
      </c>
      <c r="AD63" s="23">
        <v>15</v>
      </c>
      <c r="AE63" s="23">
        <f>AD63+AC63</f>
        <v>79.3925</v>
      </c>
      <c r="AF63" s="25">
        <v>1</v>
      </c>
      <c r="AG63" s="28" t="s">
        <v>50</v>
      </c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</row>
    <row r="64" spans="1:244" s="2" customFormat="1" ht="21" customHeight="1">
      <c r="A64" s="13">
        <v>61</v>
      </c>
      <c r="B64" s="35"/>
      <c r="C64" s="35"/>
      <c r="D64" s="15" t="s">
        <v>279</v>
      </c>
      <c r="E64" s="14" t="s">
        <v>52</v>
      </c>
      <c r="F64" s="16" t="s">
        <v>204</v>
      </c>
      <c r="G64" s="16" t="s">
        <v>280</v>
      </c>
      <c r="H64" s="14" t="s">
        <v>41</v>
      </c>
      <c r="I64" s="14" t="s">
        <v>42</v>
      </c>
      <c r="J64" s="14" t="s">
        <v>43</v>
      </c>
      <c r="K64" s="14" t="s">
        <v>281</v>
      </c>
      <c r="L64" s="14">
        <v>2013.11</v>
      </c>
      <c r="M64" s="14" t="s">
        <v>75</v>
      </c>
      <c r="N64" s="16" t="s">
        <v>282</v>
      </c>
      <c r="O64" s="14" t="s">
        <v>67</v>
      </c>
      <c r="P64" s="14" t="s">
        <v>283</v>
      </c>
      <c r="Q64" s="14">
        <v>2016.01</v>
      </c>
      <c r="R64" s="14" t="s">
        <v>78</v>
      </c>
      <c r="S64" s="14" t="s">
        <v>78</v>
      </c>
      <c r="T64" s="14" t="s">
        <v>78</v>
      </c>
      <c r="U64" s="14"/>
      <c r="V64" s="13"/>
      <c r="W64" s="19"/>
      <c r="X64" s="17"/>
      <c r="Y64" s="23">
        <v>65.5</v>
      </c>
      <c r="Z64" s="23">
        <f t="shared" si="5"/>
        <v>39.3</v>
      </c>
      <c r="AA64" s="24">
        <v>91.43</v>
      </c>
      <c r="AB64" s="23">
        <f>AA64*0.25</f>
        <v>22.8575</v>
      </c>
      <c r="AC64" s="23">
        <f>AB64+Z64+X64</f>
        <v>62.1575</v>
      </c>
      <c r="AD64" s="23">
        <v>15</v>
      </c>
      <c r="AE64" s="23">
        <f>AD64+AC64</f>
        <v>77.1575</v>
      </c>
      <c r="AF64" s="25">
        <v>2</v>
      </c>
      <c r="AG64" s="28" t="s">
        <v>61</v>
      </c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</row>
    <row r="65" spans="1:244" s="2" customFormat="1" ht="21" customHeight="1">
      <c r="A65" s="13">
        <v>62</v>
      </c>
      <c r="B65" s="35"/>
      <c r="C65" s="35"/>
      <c r="D65" s="15" t="s">
        <v>284</v>
      </c>
      <c r="E65" s="14" t="s">
        <v>38</v>
      </c>
      <c r="F65" s="16" t="s">
        <v>285</v>
      </c>
      <c r="G65" s="16" t="s">
        <v>286</v>
      </c>
      <c r="H65" s="14" t="s">
        <v>41</v>
      </c>
      <c r="I65" s="14" t="s">
        <v>243</v>
      </c>
      <c r="J65" s="14" t="s">
        <v>56</v>
      </c>
      <c r="K65" s="14" t="s">
        <v>287</v>
      </c>
      <c r="L65" s="14">
        <v>2012.11</v>
      </c>
      <c r="M65" s="14" t="s">
        <v>75</v>
      </c>
      <c r="N65" s="16" t="s">
        <v>288</v>
      </c>
      <c r="O65" s="14" t="s">
        <v>134</v>
      </c>
      <c r="P65" s="14" t="s">
        <v>289</v>
      </c>
      <c r="Q65" s="14">
        <v>2012.06</v>
      </c>
      <c r="R65" s="14" t="s">
        <v>78</v>
      </c>
      <c r="S65" s="14" t="s">
        <v>78</v>
      </c>
      <c r="T65" s="14" t="s">
        <v>78</v>
      </c>
      <c r="U65" s="14"/>
      <c r="V65" s="13"/>
      <c r="W65" s="19"/>
      <c r="X65" s="17"/>
      <c r="Y65" s="23">
        <v>63</v>
      </c>
      <c r="Z65" s="23">
        <f t="shared" si="5"/>
        <v>37.8</v>
      </c>
      <c r="AA65" s="24">
        <v>89.14</v>
      </c>
      <c r="AB65" s="23">
        <f>AA65*0.25</f>
        <v>22.285</v>
      </c>
      <c r="AC65" s="23">
        <f>AB65+Z65+X65</f>
        <v>60.084999999999994</v>
      </c>
      <c r="AD65" s="23">
        <v>13.8</v>
      </c>
      <c r="AE65" s="23">
        <f>AD65+AC65</f>
        <v>73.88499999999999</v>
      </c>
      <c r="AF65" s="25">
        <v>3</v>
      </c>
      <c r="AG65" s="28" t="s">
        <v>61</v>
      </c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</row>
    <row r="66" spans="1:241" s="2" customFormat="1" ht="21" customHeight="1">
      <c r="A66" s="13">
        <v>63</v>
      </c>
      <c r="B66" s="35"/>
      <c r="C66" s="35"/>
      <c r="D66" s="18" t="s">
        <v>613</v>
      </c>
      <c r="E66" s="14" t="s">
        <v>38</v>
      </c>
      <c r="F66" s="16" t="s">
        <v>614</v>
      </c>
      <c r="G66" s="16" t="s">
        <v>615</v>
      </c>
      <c r="H66" s="14" t="s">
        <v>41</v>
      </c>
      <c r="I66" s="14" t="s">
        <v>153</v>
      </c>
      <c r="J66" s="14" t="s">
        <v>56</v>
      </c>
      <c r="K66" s="14" t="s">
        <v>616</v>
      </c>
      <c r="L66" s="14">
        <v>2012.09</v>
      </c>
      <c r="M66" s="14" t="s">
        <v>75</v>
      </c>
      <c r="N66" s="16" t="s">
        <v>617</v>
      </c>
      <c r="O66" s="14" t="s">
        <v>466</v>
      </c>
      <c r="P66" s="14" t="s">
        <v>618</v>
      </c>
      <c r="Q66" s="14">
        <v>2012.06</v>
      </c>
      <c r="R66" s="14" t="s">
        <v>78</v>
      </c>
      <c r="S66" s="14" t="s">
        <v>78</v>
      </c>
      <c r="T66" s="14" t="s">
        <v>78</v>
      </c>
      <c r="U66" s="14"/>
      <c r="V66" s="13"/>
      <c r="W66" s="19"/>
      <c r="X66" s="17"/>
      <c r="Y66" s="23">
        <v>62.5</v>
      </c>
      <c r="Z66" s="23">
        <f t="shared" si="5"/>
        <v>37.5</v>
      </c>
      <c r="AA66" s="23">
        <f aca="true" t="shared" si="7" ref="AA66:AA71">SUM(X66+Z66)</f>
        <v>37.5</v>
      </c>
      <c r="AB66" s="33" t="s">
        <v>857</v>
      </c>
      <c r="AC66" s="19"/>
      <c r="AD66" s="19"/>
      <c r="AE66" s="19"/>
      <c r="AF66" s="19"/>
      <c r="AG66" s="1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</row>
    <row r="67" spans="1:241" s="2" customFormat="1" ht="21" customHeight="1">
      <c r="A67" s="13">
        <v>64</v>
      </c>
      <c r="B67" s="35"/>
      <c r="C67" s="35"/>
      <c r="D67" s="18" t="s">
        <v>619</v>
      </c>
      <c r="E67" s="14" t="s">
        <v>38</v>
      </c>
      <c r="F67" s="16" t="s">
        <v>418</v>
      </c>
      <c r="G67" s="16" t="s">
        <v>620</v>
      </c>
      <c r="H67" s="14" t="s">
        <v>41</v>
      </c>
      <c r="I67" s="14" t="s">
        <v>621</v>
      </c>
      <c r="J67" s="14" t="s">
        <v>43</v>
      </c>
      <c r="K67" s="14" t="s">
        <v>622</v>
      </c>
      <c r="L67" s="14">
        <v>2013.11</v>
      </c>
      <c r="M67" s="14" t="s">
        <v>75</v>
      </c>
      <c r="N67" s="16" t="s">
        <v>623</v>
      </c>
      <c r="O67" s="14" t="s">
        <v>67</v>
      </c>
      <c r="P67" s="14" t="s">
        <v>328</v>
      </c>
      <c r="Q67" s="14">
        <v>2015.01</v>
      </c>
      <c r="R67" s="14" t="s">
        <v>78</v>
      </c>
      <c r="S67" s="14" t="s">
        <v>99</v>
      </c>
      <c r="T67" s="14" t="s">
        <v>78</v>
      </c>
      <c r="U67" s="14">
        <v>0.3</v>
      </c>
      <c r="V67" s="13"/>
      <c r="W67" s="19"/>
      <c r="X67" s="17">
        <v>0.3</v>
      </c>
      <c r="Y67" s="23">
        <v>61</v>
      </c>
      <c r="Z67" s="23">
        <f t="shared" si="5"/>
        <v>36.6</v>
      </c>
      <c r="AA67" s="23">
        <f t="shared" si="7"/>
        <v>36.9</v>
      </c>
      <c r="AB67" s="33" t="s">
        <v>857</v>
      </c>
      <c r="AC67" s="19"/>
      <c r="AD67" s="19"/>
      <c r="AE67" s="19"/>
      <c r="AF67" s="19"/>
      <c r="AG67" s="1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</row>
    <row r="68" spans="1:241" s="2" customFormat="1" ht="21" customHeight="1">
      <c r="A68" s="13">
        <v>65</v>
      </c>
      <c r="B68" s="35"/>
      <c r="C68" s="35"/>
      <c r="D68" s="18" t="s">
        <v>624</v>
      </c>
      <c r="E68" s="14" t="s">
        <v>38</v>
      </c>
      <c r="F68" s="16" t="s">
        <v>266</v>
      </c>
      <c r="G68" s="16" t="s">
        <v>625</v>
      </c>
      <c r="H68" s="14" t="s">
        <v>41</v>
      </c>
      <c r="I68" s="14" t="s">
        <v>42</v>
      </c>
      <c r="J68" s="14" t="s">
        <v>56</v>
      </c>
      <c r="K68" s="14" t="s">
        <v>875</v>
      </c>
      <c r="L68" s="14">
        <v>2011.09</v>
      </c>
      <c r="M68" s="14" t="s">
        <v>75</v>
      </c>
      <c r="N68" s="16" t="s">
        <v>626</v>
      </c>
      <c r="O68" s="14" t="s">
        <v>67</v>
      </c>
      <c r="P68" s="14" t="s">
        <v>627</v>
      </c>
      <c r="Q68" s="14">
        <v>2011.06</v>
      </c>
      <c r="R68" s="14" t="s">
        <v>78</v>
      </c>
      <c r="S68" s="14" t="s">
        <v>78</v>
      </c>
      <c r="T68" s="14" t="s">
        <v>78</v>
      </c>
      <c r="U68" s="14"/>
      <c r="V68" s="13"/>
      <c r="W68" s="19"/>
      <c r="X68" s="17"/>
      <c r="Y68" s="23">
        <v>57</v>
      </c>
      <c r="Z68" s="23">
        <f t="shared" si="5"/>
        <v>34.199999999999996</v>
      </c>
      <c r="AA68" s="23">
        <f t="shared" si="7"/>
        <v>34.199999999999996</v>
      </c>
      <c r="AB68" s="33" t="s">
        <v>857</v>
      </c>
      <c r="AC68" s="19"/>
      <c r="AD68" s="19"/>
      <c r="AE68" s="19"/>
      <c r="AF68" s="19"/>
      <c r="AG68" s="1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</row>
    <row r="69" spans="1:241" s="2" customFormat="1" ht="21" customHeight="1">
      <c r="A69" s="13">
        <v>66</v>
      </c>
      <c r="B69" s="35"/>
      <c r="C69" s="35"/>
      <c r="D69" s="18" t="s">
        <v>628</v>
      </c>
      <c r="E69" s="14" t="s">
        <v>38</v>
      </c>
      <c r="F69" s="16" t="s">
        <v>349</v>
      </c>
      <c r="G69" s="16" t="s">
        <v>629</v>
      </c>
      <c r="H69" s="14" t="s">
        <v>41</v>
      </c>
      <c r="I69" s="14" t="s">
        <v>42</v>
      </c>
      <c r="J69" s="14" t="s">
        <v>56</v>
      </c>
      <c r="K69" s="14" t="s">
        <v>630</v>
      </c>
      <c r="L69" s="14">
        <v>2014.09</v>
      </c>
      <c r="M69" s="14" t="s">
        <v>75</v>
      </c>
      <c r="N69" s="16" t="s">
        <v>631</v>
      </c>
      <c r="O69" s="14" t="s">
        <v>632</v>
      </c>
      <c r="P69" s="14" t="s">
        <v>633</v>
      </c>
      <c r="Q69" s="14">
        <v>2013.06</v>
      </c>
      <c r="R69" s="14" t="s">
        <v>98</v>
      </c>
      <c r="S69" s="14" t="s">
        <v>99</v>
      </c>
      <c r="T69" s="14" t="s">
        <v>99</v>
      </c>
      <c r="U69" s="14">
        <v>0.6</v>
      </c>
      <c r="V69" s="18" t="s">
        <v>634</v>
      </c>
      <c r="W69" s="21">
        <v>0.5</v>
      </c>
      <c r="X69" s="17">
        <v>1.1</v>
      </c>
      <c r="Y69" s="23">
        <v>54.5</v>
      </c>
      <c r="Z69" s="23">
        <f t="shared" si="5"/>
        <v>32.699999999999996</v>
      </c>
      <c r="AA69" s="23">
        <f t="shared" si="7"/>
        <v>33.8</v>
      </c>
      <c r="AB69" s="33" t="s">
        <v>857</v>
      </c>
      <c r="AC69" s="19"/>
      <c r="AD69" s="19"/>
      <c r="AE69" s="19"/>
      <c r="AF69" s="19"/>
      <c r="AG69" s="1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</row>
    <row r="70" spans="1:241" s="2" customFormat="1" ht="21" customHeight="1">
      <c r="A70" s="13">
        <v>67</v>
      </c>
      <c r="B70" s="35"/>
      <c r="C70" s="35"/>
      <c r="D70" s="18" t="s">
        <v>635</v>
      </c>
      <c r="E70" s="14" t="s">
        <v>38</v>
      </c>
      <c r="F70" s="16" t="s">
        <v>93</v>
      </c>
      <c r="G70" s="16" t="s">
        <v>636</v>
      </c>
      <c r="H70" s="14" t="s">
        <v>41</v>
      </c>
      <c r="I70" s="14" t="s">
        <v>351</v>
      </c>
      <c r="J70" s="14" t="s">
        <v>56</v>
      </c>
      <c r="K70" s="14" t="s">
        <v>637</v>
      </c>
      <c r="L70" s="14">
        <v>2011.09</v>
      </c>
      <c r="M70" s="14" t="s">
        <v>75</v>
      </c>
      <c r="N70" s="16" t="s">
        <v>638</v>
      </c>
      <c r="O70" s="14" t="s">
        <v>591</v>
      </c>
      <c r="P70" s="14" t="s">
        <v>639</v>
      </c>
      <c r="Q70" s="14">
        <v>2010.06</v>
      </c>
      <c r="R70" s="14" t="s">
        <v>78</v>
      </c>
      <c r="S70" s="14" t="s">
        <v>78</v>
      </c>
      <c r="T70" s="14" t="s">
        <v>78</v>
      </c>
      <c r="U70" s="14"/>
      <c r="V70" s="13"/>
      <c r="W70" s="19"/>
      <c r="X70" s="17"/>
      <c r="Y70" s="23">
        <v>56</v>
      </c>
      <c r="Z70" s="23">
        <f t="shared" si="5"/>
        <v>33.6</v>
      </c>
      <c r="AA70" s="23">
        <f t="shared" si="7"/>
        <v>33.6</v>
      </c>
      <c r="AB70" s="33" t="s">
        <v>857</v>
      </c>
      <c r="AC70" s="19"/>
      <c r="AD70" s="19"/>
      <c r="AE70" s="19"/>
      <c r="AF70" s="19"/>
      <c r="AG70" s="1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</row>
    <row r="71" spans="1:241" s="2" customFormat="1" ht="21" customHeight="1">
      <c r="A71" s="13">
        <v>68</v>
      </c>
      <c r="B71" s="35"/>
      <c r="C71" s="35"/>
      <c r="D71" s="18" t="s">
        <v>640</v>
      </c>
      <c r="E71" s="14" t="s">
        <v>38</v>
      </c>
      <c r="F71" s="16" t="s">
        <v>641</v>
      </c>
      <c r="G71" s="16" t="s">
        <v>642</v>
      </c>
      <c r="H71" s="14" t="s">
        <v>41</v>
      </c>
      <c r="I71" s="14" t="s">
        <v>42</v>
      </c>
      <c r="J71" s="14" t="s">
        <v>43</v>
      </c>
      <c r="K71" s="14" t="s">
        <v>643</v>
      </c>
      <c r="L71" s="14">
        <v>2011.09</v>
      </c>
      <c r="M71" s="14" t="s">
        <v>75</v>
      </c>
      <c r="N71" s="16" t="s">
        <v>644</v>
      </c>
      <c r="O71" s="14" t="s">
        <v>67</v>
      </c>
      <c r="P71" s="14" t="s">
        <v>405</v>
      </c>
      <c r="Q71" s="14">
        <v>2009.06</v>
      </c>
      <c r="R71" s="14" t="s">
        <v>78</v>
      </c>
      <c r="S71" s="14" t="s">
        <v>78</v>
      </c>
      <c r="T71" s="14" t="s">
        <v>78</v>
      </c>
      <c r="U71" s="14"/>
      <c r="V71" s="13"/>
      <c r="W71" s="19"/>
      <c r="X71" s="17"/>
      <c r="Y71" s="23">
        <v>54.5</v>
      </c>
      <c r="Z71" s="23">
        <f t="shared" si="5"/>
        <v>32.699999999999996</v>
      </c>
      <c r="AA71" s="23">
        <f t="shared" si="7"/>
        <v>32.699999999999996</v>
      </c>
      <c r="AB71" s="33" t="s">
        <v>857</v>
      </c>
      <c r="AC71" s="19"/>
      <c r="AD71" s="19"/>
      <c r="AE71" s="19"/>
      <c r="AF71" s="19"/>
      <c r="AG71" s="1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</row>
    <row r="72" spans="1:244" s="2" customFormat="1" ht="21" customHeight="1">
      <c r="A72" s="13">
        <v>69</v>
      </c>
      <c r="B72" s="35" t="s">
        <v>864</v>
      </c>
      <c r="C72" s="35" t="s">
        <v>70</v>
      </c>
      <c r="D72" s="15" t="s">
        <v>290</v>
      </c>
      <c r="E72" s="14" t="s">
        <v>38</v>
      </c>
      <c r="F72" s="16" t="s">
        <v>291</v>
      </c>
      <c r="G72" s="16" t="s">
        <v>292</v>
      </c>
      <c r="H72" s="14" t="s">
        <v>293</v>
      </c>
      <c r="I72" s="14" t="s">
        <v>294</v>
      </c>
      <c r="J72" s="14" t="s">
        <v>56</v>
      </c>
      <c r="K72" s="14" t="s">
        <v>295</v>
      </c>
      <c r="L72" s="14">
        <v>2014.09</v>
      </c>
      <c r="M72" s="14" t="s">
        <v>75</v>
      </c>
      <c r="N72" s="16" t="s">
        <v>296</v>
      </c>
      <c r="O72" s="14" t="s">
        <v>119</v>
      </c>
      <c r="P72" s="14" t="s">
        <v>297</v>
      </c>
      <c r="Q72" s="14">
        <v>2012.06</v>
      </c>
      <c r="R72" s="14" t="s">
        <v>98</v>
      </c>
      <c r="S72" s="14" t="s">
        <v>78</v>
      </c>
      <c r="T72" s="14" t="s">
        <v>78</v>
      </c>
      <c r="U72" s="14"/>
      <c r="V72" s="18" t="s">
        <v>298</v>
      </c>
      <c r="W72" s="21">
        <v>0.5</v>
      </c>
      <c r="X72" s="17">
        <v>0.5</v>
      </c>
      <c r="Y72" s="23">
        <v>66.5</v>
      </c>
      <c r="Z72" s="23">
        <f t="shared" si="5"/>
        <v>39.9</v>
      </c>
      <c r="AA72" s="24">
        <v>91.71</v>
      </c>
      <c r="AB72" s="23">
        <f>AA72*0.25</f>
        <v>22.9275</v>
      </c>
      <c r="AC72" s="23">
        <f>AB72+Z72+X72</f>
        <v>63.3275</v>
      </c>
      <c r="AD72" s="23">
        <v>15</v>
      </c>
      <c r="AE72" s="23">
        <f>AD72+AC72</f>
        <v>78.3275</v>
      </c>
      <c r="AF72" s="25">
        <v>1</v>
      </c>
      <c r="AG72" s="28" t="s">
        <v>50</v>
      </c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</row>
    <row r="73" spans="1:244" s="2" customFormat="1" ht="21" customHeight="1">
      <c r="A73" s="13">
        <v>70</v>
      </c>
      <c r="B73" s="35"/>
      <c r="C73" s="35"/>
      <c r="D73" s="15" t="s">
        <v>299</v>
      </c>
      <c r="E73" s="14" t="s">
        <v>38</v>
      </c>
      <c r="F73" s="16" t="s">
        <v>63</v>
      </c>
      <c r="G73" s="16" t="s">
        <v>300</v>
      </c>
      <c r="H73" s="14" t="s">
        <v>41</v>
      </c>
      <c r="I73" s="14" t="s">
        <v>42</v>
      </c>
      <c r="J73" s="14" t="s">
        <v>56</v>
      </c>
      <c r="K73" s="14" t="s">
        <v>301</v>
      </c>
      <c r="L73" s="14">
        <v>2010.03</v>
      </c>
      <c r="M73" s="14" t="s">
        <v>75</v>
      </c>
      <c r="N73" s="16" t="s">
        <v>302</v>
      </c>
      <c r="O73" s="14" t="s">
        <v>67</v>
      </c>
      <c r="P73" s="14" t="s">
        <v>77</v>
      </c>
      <c r="Q73" s="14">
        <v>2013.01</v>
      </c>
      <c r="R73" s="14" t="s">
        <v>78</v>
      </c>
      <c r="S73" s="14" t="s">
        <v>78</v>
      </c>
      <c r="T73" s="14" t="s">
        <v>99</v>
      </c>
      <c r="U73" s="14">
        <v>0.3</v>
      </c>
      <c r="V73" s="13"/>
      <c r="W73" s="19"/>
      <c r="X73" s="20">
        <v>0.3</v>
      </c>
      <c r="Y73" s="23">
        <v>62.5</v>
      </c>
      <c r="Z73" s="23">
        <f t="shared" si="5"/>
        <v>37.5</v>
      </c>
      <c r="AA73" s="24">
        <v>91.71</v>
      </c>
      <c r="AB73" s="23">
        <f>AA73*0.25</f>
        <v>22.9275</v>
      </c>
      <c r="AC73" s="23">
        <f>AB73+Z73+X73</f>
        <v>60.72749999999999</v>
      </c>
      <c r="AD73" s="23">
        <v>15</v>
      </c>
      <c r="AE73" s="23">
        <f>AD73+AC73</f>
        <v>75.72749999999999</v>
      </c>
      <c r="AF73" s="25">
        <v>2</v>
      </c>
      <c r="AG73" s="28" t="s">
        <v>61</v>
      </c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</row>
    <row r="74" spans="1:244" s="2" customFormat="1" ht="21" customHeight="1">
      <c r="A74" s="13">
        <v>71</v>
      </c>
      <c r="B74" s="35"/>
      <c r="C74" s="35"/>
      <c r="D74" s="15" t="s">
        <v>303</v>
      </c>
      <c r="E74" s="14" t="s">
        <v>38</v>
      </c>
      <c r="F74" s="16" t="s">
        <v>304</v>
      </c>
      <c r="G74" s="16" t="s">
        <v>305</v>
      </c>
      <c r="H74" s="14" t="s">
        <v>41</v>
      </c>
      <c r="I74" s="14" t="s">
        <v>42</v>
      </c>
      <c r="J74" s="14" t="s">
        <v>56</v>
      </c>
      <c r="K74" s="14" t="s">
        <v>306</v>
      </c>
      <c r="L74" s="14">
        <v>2014.09</v>
      </c>
      <c r="M74" s="14" t="s">
        <v>75</v>
      </c>
      <c r="N74" s="16" t="s">
        <v>307</v>
      </c>
      <c r="O74" s="14" t="s">
        <v>47</v>
      </c>
      <c r="P74" s="14" t="s">
        <v>308</v>
      </c>
      <c r="Q74" s="14">
        <v>2014.06</v>
      </c>
      <c r="R74" s="14" t="s">
        <v>98</v>
      </c>
      <c r="S74" s="14" t="s">
        <v>78</v>
      </c>
      <c r="T74" s="14" t="s">
        <v>78</v>
      </c>
      <c r="U74" s="14"/>
      <c r="V74" s="13"/>
      <c r="W74" s="19"/>
      <c r="X74" s="17"/>
      <c r="Y74" s="23">
        <v>58</v>
      </c>
      <c r="Z74" s="23">
        <f t="shared" si="5"/>
        <v>34.8</v>
      </c>
      <c r="AA74" s="24">
        <v>87.43</v>
      </c>
      <c r="AB74" s="23">
        <f>AA74*0.25</f>
        <v>21.8575</v>
      </c>
      <c r="AC74" s="23">
        <f>AB74+Z74+X74</f>
        <v>56.6575</v>
      </c>
      <c r="AD74" s="23">
        <v>14.4</v>
      </c>
      <c r="AE74" s="23">
        <f>AD74+AC74</f>
        <v>71.0575</v>
      </c>
      <c r="AF74" s="25">
        <v>3</v>
      </c>
      <c r="AG74" s="28" t="s">
        <v>61</v>
      </c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</row>
    <row r="75" spans="1:241" s="2" customFormat="1" ht="21" customHeight="1">
      <c r="A75" s="13">
        <v>72</v>
      </c>
      <c r="B75" s="35"/>
      <c r="C75" s="35"/>
      <c r="D75" s="18" t="s">
        <v>645</v>
      </c>
      <c r="E75" s="14" t="s">
        <v>38</v>
      </c>
      <c r="F75" s="16" t="s">
        <v>349</v>
      </c>
      <c r="G75" s="16" t="s">
        <v>646</v>
      </c>
      <c r="H75" s="14" t="s">
        <v>41</v>
      </c>
      <c r="I75" s="14" t="s">
        <v>42</v>
      </c>
      <c r="J75" s="14" t="s">
        <v>43</v>
      </c>
      <c r="K75" s="14" t="s">
        <v>647</v>
      </c>
      <c r="L75" s="14">
        <v>2012.09</v>
      </c>
      <c r="M75" s="14" t="s">
        <v>75</v>
      </c>
      <c r="N75" s="16" t="s">
        <v>648</v>
      </c>
      <c r="O75" s="14" t="s">
        <v>591</v>
      </c>
      <c r="P75" s="14" t="s">
        <v>649</v>
      </c>
      <c r="Q75" s="14">
        <v>2010.06</v>
      </c>
      <c r="R75" s="14" t="s">
        <v>78</v>
      </c>
      <c r="S75" s="14" t="s">
        <v>78</v>
      </c>
      <c r="T75" s="14" t="s">
        <v>99</v>
      </c>
      <c r="U75" s="14">
        <v>0.3</v>
      </c>
      <c r="V75" s="13"/>
      <c r="W75" s="19"/>
      <c r="X75" s="17">
        <v>0.3</v>
      </c>
      <c r="Y75" s="23">
        <v>56</v>
      </c>
      <c r="Z75" s="23">
        <f t="shared" si="5"/>
        <v>33.6</v>
      </c>
      <c r="AA75" s="23">
        <f aca="true" t="shared" si="8" ref="AA75:AA81">SUM(X75+Z75)</f>
        <v>33.9</v>
      </c>
      <c r="AB75" s="33" t="s">
        <v>857</v>
      </c>
      <c r="AC75" s="19"/>
      <c r="AD75" s="19"/>
      <c r="AE75" s="19"/>
      <c r="AF75" s="19"/>
      <c r="AG75" s="1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</row>
    <row r="76" spans="1:241" s="2" customFormat="1" ht="21" customHeight="1">
      <c r="A76" s="13">
        <v>73</v>
      </c>
      <c r="B76" s="35" t="s">
        <v>865</v>
      </c>
      <c r="C76" s="35" t="s">
        <v>70</v>
      </c>
      <c r="D76" s="18" t="s">
        <v>650</v>
      </c>
      <c r="E76" s="14" t="s">
        <v>38</v>
      </c>
      <c r="F76" s="16" t="s">
        <v>651</v>
      </c>
      <c r="G76" s="16" t="s">
        <v>652</v>
      </c>
      <c r="H76" s="14" t="s">
        <v>41</v>
      </c>
      <c r="I76" s="14" t="s">
        <v>42</v>
      </c>
      <c r="J76" s="14" t="s">
        <v>56</v>
      </c>
      <c r="K76" s="14" t="s">
        <v>653</v>
      </c>
      <c r="L76" s="14">
        <v>2014.01</v>
      </c>
      <c r="M76" s="14" t="s">
        <v>75</v>
      </c>
      <c r="N76" s="16" t="s">
        <v>654</v>
      </c>
      <c r="O76" s="14" t="s">
        <v>591</v>
      </c>
      <c r="P76" s="14" t="s">
        <v>655</v>
      </c>
      <c r="Q76" s="14">
        <v>2013.06</v>
      </c>
      <c r="R76" s="14" t="s">
        <v>78</v>
      </c>
      <c r="S76" s="14" t="s">
        <v>99</v>
      </c>
      <c r="T76" s="14" t="s">
        <v>78</v>
      </c>
      <c r="U76" s="14">
        <v>0.3</v>
      </c>
      <c r="V76" s="13"/>
      <c r="W76" s="19"/>
      <c r="X76" s="17">
        <v>0.3</v>
      </c>
      <c r="Y76" s="23">
        <v>55</v>
      </c>
      <c r="Z76" s="23">
        <f t="shared" si="5"/>
        <v>33</v>
      </c>
      <c r="AA76" s="23">
        <f t="shared" si="8"/>
        <v>33.3</v>
      </c>
      <c r="AB76" s="33" t="s">
        <v>857</v>
      </c>
      <c r="AC76" s="19"/>
      <c r="AD76" s="19"/>
      <c r="AE76" s="19"/>
      <c r="AF76" s="19"/>
      <c r="AG76" s="1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</row>
    <row r="77" spans="1:241" s="2" customFormat="1" ht="21" customHeight="1">
      <c r="A77" s="13">
        <v>74</v>
      </c>
      <c r="B77" s="35"/>
      <c r="C77" s="35"/>
      <c r="D77" s="18" t="s">
        <v>656</v>
      </c>
      <c r="E77" s="14" t="s">
        <v>52</v>
      </c>
      <c r="F77" s="16" t="s">
        <v>80</v>
      </c>
      <c r="G77" s="16" t="s">
        <v>657</v>
      </c>
      <c r="H77" s="14" t="s">
        <v>41</v>
      </c>
      <c r="I77" s="14" t="s">
        <v>560</v>
      </c>
      <c r="J77" s="14" t="s">
        <v>43</v>
      </c>
      <c r="K77" s="14" t="s">
        <v>658</v>
      </c>
      <c r="L77" s="14">
        <v>2013.11</v>
      </c>
      <c r="M77" s="14" t="s">
        <v>75</v>
      </c>
      <c r="N77" s="16" t="s">
        <v>659</v>
      </c>
      <c r="O77" s="14" t="s">
        <v>67</v>
      </c>
      <c r="P77" s="14" t="s">
        <v>660</v>
      </c>
      <c r="Q77" s="14">
        <v>2017.01</v>
      </c>
      <c r="R77" s="14" t="s">
        <v>78</v>
      </c>
      <c r="S77" s="14" t="s">
        <v>78</v>
      </c>
      <c r="T77" s="14" t="s">
        <v>78</v>
      </c>
      <c r="U77" s="14"/>
      <c r="V77" s="13"/>
      <c r="W77" s="19"/>
      <c r="X77" s="17"/>
      <c r="Y77" s="23">
        <v>54</v>
      </c>
      <c r="Z77" s="23">
        <f t="shared" si="5"/>
        <v>32.4</v>
      </c>
      <c r="AA77" s="23">
        <f t="shared" si="8"/>
        <v>32.4</v>
      </c>
      <c r="AB77" s="33" t="s">
        <v>857</v>
      </c>
      <c r="AC77" s="19"/>
      <c r="AD77" s="19"/>
      <c r="AE77" s="19"/>
      <c r="AF77" s="19"/>
      <c r="AG77" s="1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</row>
    <row r="78" spans="1:241" s="2" customFormat="1" ht="21" customHeight="1">
      <c r="A78" s="13">
        <v>75</v>
      </c>
      <c r="B78" s="35"/>
      <c r="C78" s="35"/>
      <c r="D78" s="18" t="s">
        <v>661</v>
      </c>
      <c r="E78" s="14" t="s">
        <v>38</v>
      </c>
      <c r="F78" s="16" t="s">
        <v>499</v>
      </c>
      <c r="G78" s="16" t="s">
        <v>662</v>
      </c>
      <c r="H78" s="14" t="s">
        <v>41</v>
      </c>
      <c r="I78" s="14" t="s">
        <v>42</v>
      </c>
      <c r="J78" s="14" t="s">
        <v>43</v>
      </c>
      <c r="K78" s="14" t="s">
        <v>663</v>
      </c>
      <c r="L78" s="14">
        <v>2012.09</v>
      </c>
      <c r="M78" s="14" t="s">
        <v>75</v>
      </c>
      <c r="N78" s="16" t="s">
        <v>664</v>
      </c>
      <c r="O78" s="14" t="s">
        <v>67</v>
      </c>
      <c r="P78" s="14" t="s">
        <v>665</v>
      </c>
      <c r="Q78" s="14">
        <v>2015.12</v>
      </c>
      <c r="R78" s="14" t="s">
        <v>78</v>
      </c>
      <c r="S78" s="14" t="s">
        <v>78</v>
      </c>
      <c r="T78" s="14" t="s">
        <v>78</v>
      </c>
      <c r="U78" s="14"/>
      <c r="V78" s="13"/>
      <c r="W78" s="19"/>
      <c r="X78" s="17"/>
      <c r="Y78" s="23">
        <v>53.5</v>
      </c>
      <c r="Z78" s="23">
        <f t="shared" si="5"/>
        <v>32.1</v>
      </c>
      <c r="AA78" s="23">
        <f t="shared" si="8"/>
        <v>32.1</v>
      </c>
      <c r="AB78" s="33" t="s">
        <v>857</v>
      </c>
      <c r="AC78" s="19"/>
      <c r="AD78" s="19"/>
      <c r="AE78" s="19"/>
      <c r="AF78" s="19"/>
      <c r="AG78" s="1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</row>
    <row r="79" spans="1:241" s="2" customFormat="1" ht="21" customHeight="1">
      <c r="A79" s="13">
        <v>76</v>
      </c>
      <c r="B79" s="35"/>
      <c r="C79" s="35"/>
      <c r="D79" s="18" t="s">
        <v>666</v>
      </c>
      <c r="E79" s="14" t="s">
        <v>38</v>
      </c>
      <c r="F79" s="16" t="s">
        <v>273</v>
      </c>
      <c r="G79" s="16" t="s">
        <v>667</v>
      </c>
      <c r="H79" s="14" t="s">
        <v>41</v>
      </c>
      <c r="I79" s="14" t="s">
        <v>42</v>
      </c>
      <c r="J79" s="14" t="s">
        <v>43</v>
      </c>
      <c r="K79" s="14" t="s">
        <v>668</v>
      </c>
      <c r="L79" s="14">
        <v>2011.09</v>
      </c>
      <c r="M79" s="14" t="s">
        <v>75</v>
      </c>
      <c r="N79" s="16" t="s">
        <v>669</v>
      </c>
      <c r="O79" s="14" t="s">
        <v>67</v>
      </c>
      <c r="P79" s="14" t="s">
        <v>328</v>
      </c>
      <c r="Q79" s="14">
        <v>2013.12</v>
      </c>
      <c r="R79" s="14" t="s">
        <v>78</v>
      </c>
      <c r="S79" s="14" t="s">
        <v>78</v>
      </c>
      <c r="T79" s="14" t="s">
        <v>78</v>
      </c>
      <c r="U79" s="14"/>
      <c r="V79" s="13"/>
      <c r="W79" s="19"/>
      <c r="X79" s="20"/>
      <c r="Y79" s="23">
        <v>51</v>
      </c>
      <c r="Z79" s="23">
        <f t="shared" si="5"/>
        <v>30.599999999999998</v>
      </c>
      <c r="AA79" s="23">
        <f t="shared" si="8"/>
        <v>30.599999999999998</v>
      </c>
      <c r="AB79" s="33" t="s">
        <v>857</v>
      </c>
      <c r="AC79" s="19"/>
      <c r="AD79" s="19"/>
      <c r="AE79" s="19"/>
      <c r="AF79" s="19"/>
      <c r="AG79" s="1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</row>
    <row r="80" spans="1:241" s="2" customFormat="1" ht="21" customHeight="1">
      <c r="A80" s="13">
        <v>77</v>
      </c>
      <c r="B80" s="35"/>
      <c r="C80" s="35"/>
      <c r="D80" s="18" t="s">
        <v>670</v>
      </c>
      <c r="E80" s="14" t="s">
        <v>38</v>
      </c>
      <c r="F80" s="16" t="s">
        <v>80</v>
      </c>
      <c r="G80" s="16" t="s">
        <v>671</v>
      </c>
      <c r="H80" s="14" t="s">
        <v>41</v>
      </c>
      <c r="I80" s="14" t="s">
        <v>42</v>
      </c>
      <c r="J80" s="14" t="s">
        <v>43</v>
      </c>
      <c r="K80" s="14" t="s">
        <v>672</v>
      </c>
      <c r="L80" s="14">
        <v>2009.04</v>
      </c>
      <c r="M80" s="14" t="s">
        <v>75</v>
      </c>
      <c r="N80" s="16" t="s">
        <v>673</v>
      </c>
      <c r="O80" s="14" t="s">
        <v>67</v>
      </c>
      <c r="P80" s="14" t="s">
        <v>77</v>
      </c>
      <c r="Q80" s="14">
        <v>2013.04</v>
      </c>
      <c r="R80" s="14" t="s">
        <v>78</v>
      </c>
      <c r="S80" s="14" t="s">
        <v>99</v>
      </c>
      <c r="T80" s="14" t="s">
        <v>78</v>
      </c>
      <c r="U80" s="14">
        <v>0.3</v>
      </c>
      <c r="V80" s="13"/>
      <c r="W80" s="19"/>
      <c r="X80" s="20">
        <v>0.3</v>
      </c>
      <c r="Y80" s="23">
        <v>49.5</v>
      </c>
      <c r="Z80" s="23">
        <f t="shared" si="5"/>
        <v>29.7</v>
      </c>
      <c r="AA80" s="23">
        <f t="shared" si="8"/>
        <v>30</v>
      </c>
      <c r="AB80" s="33" t="s">
        <v>857</v>
      </c>
      <c r="AC80" s="19"/>
      <c r="AD80" s="19"/>
      <c r="AE80" s="19"/>
      <c r="AF80" s="19"/>
      <c r="AG80" s="1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</row>
    <row r="81" spans="1:241" s="2" customFormat="1" ht="21" customHeight="1">
      <c r="A81" s="13">
        <v>78</v>
      </c>
      <c r="B81" s="35"/>
      <c r="C81" s="35"/>
      <c r="D81" s="18" t="s">
        <v>674</v>
      </c>
      <c r="E81" s="14" t="s">
        <v>52</v>
      </c>
      <c r="F81" s="16" t="s">
        <v>115</v>
      </c>
      <c r="G81" s="16" t="s">
        <v>675</v>
      </c>
      <c r="H81" s="14" t="s">
        <v>41</v>
      </c>
      <c r="I81" s="14" t="s">
        <v>42</v>
      </c>
      <c r="J81" s="14" t="s">
        <v>56</v>
      </c>
      <c r="K81" s="14" t="s">
        <v>676</v>
      </c>
      <c r="L81" s="14">
        <v>2012.09</v>
      </c>
      <c r="M81" s="14" t="s">
        <v>75</v>
      </c>
      <c r="N81" s="16" t="s">
        <v>677</v>
      </c>
      <c r="O81" s="14" t="s">
        <v>67</v>
      </c>
      <c r="P81" s="14" t="s">
        <v>678</v>
      </c>
      <c r="Q81" s="14">
        <v>2012.06</v>
      </c>
      <c r="R81" s="14" t="s">
        <v>78</v>
      </c>
      <c r="S81" s="14" t="s">
        <v>99</v>
      </c>
      <c r="T81" s="14" t="s">
        <v>99</v>
      </c>
      <c r="U81" s="14">
        <v>0.6</v>
      </c>
      <c r="V81" s="13"/>
      <c r="W81" s="19"/>
      <c r="X81" s="20">
        <v>0.6</v>
      </c>
      <c r="Y81" s="23">
        <v>45.5</v>
      </c>
      <c r="Z81" s="23">
        <f t="shared" si="5"/>
        <v>27.3</v>
      </c>
      <c r="AA81" s="23">
        <f t="shared" si="8"/>
        <v>27.900000000000002</v>
      </c>
      <c r="AB81" s="33" t="s">
        <v>857</v>
      </c>
      <c r="AC81" s="19"/>
      <c r="AD81" s="19"/>
      <c r="AE81" s="19"/>
      <c r="AF81" s="19"/>
      <c r="AG81" s="1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</row>
    <row r="82" spans="1:244" s="2" customFormat="1" ht="21" customHeight="1">
      <c r="A82" s="13">
        <v>79</v>
      </c>
      <c r="B82" s="35" t="s">
        <v>309</v>
      </c>
      <c r="C82" s="35" t="s">
        <v>70</v>
      </c>
      <c r="D82" s="15" t="s">
        <v>310</v>
      </c>
      <c r="E82" s="14" t="s">
        <v>38</v>
      </c>
      <c r="F82" s="16" t="s">
        <v>311</v>
      </c>
      <c r="G82" s="16" t="s">
        <v>312</v>
      </c>
      <c r="H82" s="14" t="s">
        <v>41</v>
      </c>
      <c r="I82" s="14" t="s">
        <v>42</v>
      </c>
      <c r="J82" s="14" t="s">
        <v>313</v>
      </c>
      <c r="K82" s="14" t="s">
        <v>314</v>
      </c>
      <c r="L82" s="14">
        <v>2012.09</v>
      </c>
      <c r="M82" s="14" t="s">
        <v>75</v>
      </c>
      <c r="N82" s="16" t="s">
        <v>315</v>
      </c>
      <c r="O82" s="14" t="s">
        <v>134</v>
      </c>
      <c r="P82" s="14" t="s">
        <v>316</v>
      </c>
      <c r="Q82" s="14">
        <v>2012.06</v>
      </c>
      <c r="R82" s="14" t="s">
        <v>78</v>
      </c>
      <c r="S82" s="14" t="s">
        <v>99</v>
      </c>
      <c r="T82" s="14" t="s">
        <v>78</v>
      </c>
      <c r="U82" s="14">
        <v>0.3</v>
      </c>
      <c r="V82" s="13"/>
      <c r="W82" s="19"/>
      <c r="X82" s="17">
        <v>0.3</v>
      </c>
      <c r="Y82" s="23">
        <v>63</v>
      </c>
      <c r="Z82" s="23">
        <f aca="true" t="shared" si="9" ref="Z82:Z122">Y82*0.6</f>
        <v>37.8</v>
      </c>
      <c r="AA82" s="24">
        <v>97.07</v>
      </c>
      <c r="AB82" s="23">
        <f>AA82*0.25</f>
        <v>24.2675</v>
      </c>
      <c r="AC82" s="23">
        <f>AB82+Z82+X82</f>
        <v>62.36749999999999</v>
      </c>
      <c r="AD82" s="23">
        <v>15</v>
      </c>
      <c r="AE82" s="23">
        <f>AD82+AC82</f>
        <v>77.36749999999999</v>
      </c>
      <c r="AF82" s="25">
        <v>1</v>
      </c>
      <c r="AG82" s="30" t="s">
        <v>317</v>
      </c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</row>
    <row r="83" spans="1:244" s="2" customFormat="1" ht="21" customHeight="1">
      <c r="A83" s="13">
        <v>80</v>
      </c>
      <c r="B83" s="35"/>
      <c r="C83" s="35"/>
      <c r="D83" s="15" t="s">
        <v>318</v>
      </c>
      <c r="E83" s="14" t="s">
        <v>38</v>
      </c>
      <c r="F83" s="16" t="s">
        <v>319</v>
      </c>
      <c r="G83" s="16" t="s">
        <v>320</v>
      </c>
      <c r="H83" s="14" t="s">
        <v>41</v>
      </c>
      <c r="I83" s="14" t="s">
        <v>42</v>
      </c>
      <c r="J83" s="14" t="s">
        <v>43</v>
      </c>
      <c r="K83" s="14" t="s">
        <v>321</v>
      </c>
      <c r="L83" s="14">
        <v>2010.06</v>
      </c>
      <c r="M83" s="14" t="s">
        <v>75</v>
      </c>
      <c r="N83" s="16" t="s">
        <v>322</v>
      </c>
      <c r="O83" s="14" t="s">
        <v>67</v>
      </c>
      <c r="P83" s="14" t="s">
        <v>323</v>
      </c>
      <c r="Q83" s="14">
        <v>2015.07</v>
      </c>
      <c r="R83" s="14" t="s">
        <v>99</v>
      </c>
      <c r="S83" s="14" t="s">
        <v>99</v>
      </c>
      <c r="T83" s="14" t="s">
        <v>78</v>
      </c>
      <c r="U83" s="14">
        <v>0.6</v>
      </c>
      <c r="V83" s="13"/>
      <c r="W83" s="19"/>
      <c r="X83" s="17">
        <v>0.6</v>
      </c>
      <c r="Y83" s="23">
        <v>57.5</v>
      </c>
      <c r="Z83" s="23">
        <f t="shared" si="9"/>
        <v>34.5</v>
      </c>
      <c r="AA83" s="24">
        <v>88.43</v>
      </c>
      <c r="AB83" s="23">
        <f>AA83*0.25</f>
        <v>22.1075</v>
      </c>
      <c r="AC83" s="23">
        <f>AB83+Z83+X83</f>
        <v>57.2075</v>
      </c>
      <c r="AD83" s="23">
        <v>14.7</v>
      </c>
      <c r="AE83" s="23">
        <f>AD83+AC83</f>
        <v>71.9075</v>
      </c>
      <c r="AF83" s="25">
        <v>2</v>
      </c>
      <c r="AG83" s="28" t="s">
        <v>61</v>
      </c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</row>
    <row r="84" spans="1:244" s="2" customFormat="1" ht="21" customHeight="1">
      <c r="A84" s="13">
        <v>81</v>
      </c>
      <c r="B84" s="35"/>
      <c r="C84" s="35"/>
      <c r="D84" s="15" t="s">
        <v>324</v>
      </c>
      <c r="E84" s="14" t="s">
        <v>52</v>
      </c>
      <c r="F84" s="16" t="s">
        <v>241</v>
      </c>
      <c r="G84" s="16" t="s">
        <v>325</v>
      </c>
      <c r="H84" s="14" t="s">
        <v>41</v>
      </c>
      <c r="I84" s="14" t="s">
        <v>42</v>
      </c>
      <c r="J84" s="14" t="s">
        <v>88</v>
      </c>
      <c r="K84" s="14" t="s">
        <v>326</v>
      </c>
      <c r="L84" s="14">
        <v>2010.03</v>
      </c>
      <c r="M84" s="14" t="s">
        <v>75</v>
      </c>
      <c r="N84" s="16" t="s">
        <v>327</v>
      </c>
      <c r="O84" s="14" t="s">
        <v>67</v>
      </c>
      <c r="P84" s="14" t="s">
        <v>328</v>
      </c>
      <c r="Q84" s="14">
        <v>2015.12</v>
      </c>
      <c r="R84" s="14" t="s">
        <v>78</v>
      </c>
      <c r="S84" s="14" t="s">
        <v>99</v>
      </c>
      <c r="T84" s="14" t="s">
        <v>78</v>
      </c>
      <c r="U84" s="14">
        <v>0.3</v>
      </c>
      <c r="V84" s="13"/>
      <c r="W84" s="19"/>
      <c r="X84" s="20">
        <v>0.3</v>
      </c>
      <c r="Y84" s="23">
        <v>56</v>
      </c>
      <c r="Z84" s="23">
        <f t="shared" si="9"/>
        <v>33.6</v>
      </c>
      <c r="AA84" s="24">
        <v>90.71</v>
      </c>
      <c r="AB84" s="23">
        <f>AA84*0.25</f>
        <v>22.6775</v>
      </c>
      <c r="AC84" s="23">
        <f>AB84+Z84+X84</f>
        <v>56.5775</v>
      </c>
      <c r="AD84" s="23">
        <v>15</v>
      </c>
      <c r="AE84" s="23">
        <f>AD84+AC84</f>
        <v>71.5775</v>
      </c>
      <c r="AF84" s="25">
        <v>3</v>
      </c>
      <c r="AG84" s="28" t="s">
        <v>61</v>
      </c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</row>
    <row r="85" spans="1:241" s="2" customFormat="1" ht="21" customHeight="1">
      <c r="A85" s="13">
        <v>82</v>
      </c>
      <c r="B85" s="35"/>
      <c r="C85" s="35"/>
      <c r="D85" s="18" t="s">
        <v>679</v>
      </c>
      <c r="E85" s="14" t="s">
        <v>38</v>
      </c>
      <c r="F85" s="16" t="s">
        <v>86</v>
      </c>
      <c r="G85" s="16" t="s">
        <v>680</v>
      </c>
      <c r="H85" s="14" t="s">
        <v>41</v>
      </c>
      <c r="I85" s="14" t="s">
        <v>351</v>
      </c>
      <c r="J85" s="14" t="s">
        <v>56</v>
      </c>
      <c r="K85" s="14" t="s">
        <v>681</v>
      </c>
      <c r="L85" s="14">
        <v>2014.09</v>
      </c>
      <c r="M85" s="14" t="s">
        <v>75</v>
      </c>
      <c r="N85" s="16" t="s">
        <v>682</v>
      </c>
      <c r="O85" s="14" t="s">
        <v>67</v>
      </c>
      <c r="P85" s="14" t="s">
        <v>683</v>
      </c>
      <c r="Q85" s="14">
        <v>2013.06</v>
      </c>
      <c r="R85" s="14" t="s">
        <v>78</v>
      </c>
      <c r="S85" s="14" t="s">
        <v>78</v>
      </c>
      <c r="T85" s="14" t="s">
        <v>78</v>
      </c>
      <c r="U85" s="14"/>
      <c r="V85" s="13"/>
      <c r="W85" s="19"/>
      <c r="X85" s="17"/>
      <c r="Y85" s="23">
        <v>55</v>
      </c>
      <c r="Z85" s="23">
        <f t="shared" si="9"/>
        <v>33</v>
      </c>
      <c r="AA85" s="23">
        <f aca="true" t="shared" si="10" ref="AA85:AA91">SUM(X85+Z85)</f>
        <v>33</v>
      </c>
      <c r="AB85" s="33" t="s">
        <v>857</v>
      </c>
      <c r="AC85" s="19"/>
      <c r="AD85" s="19"/>
      <c r="AE85" s="19"/>
      <c r="AF85" s="19"/>
      <c r="AG85" s="1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</row>
    <row r="86" spans="1:241" s="2" customFormat="1" ht="21" customHeight="1">
      <c r="A86" s="13">
        <v>83</v>
      </c>
      <c r="B86" s="35"/>
      <c r="C86" s="35"/>
      <c r="D86" s="18" t="s">
        <v>684</v>
      </c>
      <c r="E86" s="14" t="s">
        <v>38</v>
      </c>
      <c r="F86" s="16" t="s">
        <v>685</v>
      </c>
      <c r="G86" s="16" t="s">
        <v>686</v>
      </c>
      <c r="H86" s="14" t="s">
        <v>41</v>
      </c>
      <c r="I86" s="14" t="s">
        <v>42</v>
      </c>
      <c r="J86" s="14" t="s">
        <v>56</v>
      </c>
      <c r="K86" s="14" t="s">
        <v>687</v>
      </c>
      <c r="L86" s="14">
        <v>2014.11</v>
      </c>
      <c r="M86" s="14" t="s">
        <v>75</v>
      </c>
      <c r="N86" s="16" t="s">
        <v>688</v>
      </c>
      <c r="O86" s="14" t="s">
        <v>581</v>
      </c>
      <c r="P86" s="14" t="s">
        <v>689</v>
      </c>
      <c r="Q86" s="14">
        <v>2011.06</v>
      </c>
      <c r="R86" s="14" t="s">
        <v>98</v>
      </c>
      <c r="S86" s="14" t="s">
        <v>78</v>
      </c>
      <c r="T86" s="14" t="s">
        <v>78</v>
      </c>
      <c r="U86" s="14"/>
      <c r="V86" s="13"/>
      <c r="W86" s="19"/>
      <c r="X86" s="17"/>
      <c r="Y86" s="23">
        <v>53.5</v>
      </c>
      <c r="Z86" s="23">
        <f t="shared" si="9"/>
        <v>32.1</v>
      </c>
      <c r="AA86" s="23">
        <f t="shared" si="10"/>
        <v>32.1</v>
      </c>
      <c r="AB86" s="33" t="s">
        <v>857</v>
      </c>
      <c r="AC86" s="19"/>
      <c r="AD86" s="19"/>
      <c r="AE86" s="19"/>
      <c r="AF86" s="19"/>
      <c r="AG86" s="1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</row>
    <row r="87" spans="1:241" s="2" customFormat="1" ht="21" customHeight="1">
      <c r="A87" s="13">
        <v>84</v>
      </c>
      <c r="B87" s="35"/>
      <c r="C87" s="35"/>
      <c r="D87" s="18" t="s">
        <v>690</v>
      </c>
      <c r="E87" s="14" t="s">
        <v>38</v>
      </c>
      <c r="F87" s="16" t="s">
        <v>454</v>
      </c>
      <c r="G87" s="16" t="s">
        <v>691</v>
      </c>
      <c r="H87" s="14" t="s">
        <v>206</v>
      </c>
      <c r="I87" s="14" t="s">
        <v>692</v>
      </c>
      <c r="J87" s="14" t="s">
        <v>43</v>
      </c>
      <c r="K87" s="14" t="s">
        <v>693</v>
      </c>
      <c r="L87" s="14">
        <v>2014.11</v>
      </c>
      <c r="M87" s="14" t="s">
        <v>75</v>
      </c>
      <c r="N87" s="16" t="s">
        <v>694</v>
      </c>
      <c r="O87" s="14" t="s">
        <v>67</v>
      </c>
      <c r="P87" s="14" t="s">
        <v>695</v>
      </c>
      <c r="Q87" s="14">
        <v>2014.11</v>
      </c>
      <c r="R87" s="14" t="s">
        <v>98</v>
      </c>
      <c r="S87" s="14" t="s">
        <v>78</v>
      </c>
      <c r="T87" s="14" t="s">
        <v>78</v>
      </c>
      <c r="U87" s="14"/>
      <c r="V87" s="13"/>
      <c r="W87" s="19"/>
      <c r="X87" s="17"/>
      <c r="Y87" s="23">
        <v>51</v>
      </c>
      <c r="Z87" s="23">
        <f t="shared" si="9"/>
        <v>30.599999999999998</v>
      </c>
      <c r="AA87" s="23">
        <f t="shared" si="10"/>
        <v>30.599999999999998</v>
      </c>
      <c r="AB87" s="33" t="s">
        <v>857</v>
      </c>
      <c r="AC87" s="19"/>
      <c r="AD87" s="19"/>
      <c r="AE87" s="19"/>
      <c r="AF87" s="19"/>
      <c r="AG87" s="1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</row>
    <row r="88" spans="1:241" s="2" customFormat="1" ht="21" customHeight="1">
      <c r="A88" s="13">
        <v>85</v>
      </c>
      <c r="B88" s="35"/>
      <c r="C88" s="35"/>
      <c r="D88" s="18" t="s">
        <v>696</v>
      </c>
      <c r="E88" s="14" t="s">
        <v>38</v>
      </c>
      <c r="F88" s="16" t="s">
        <v>614</v>
      </c>
      <c r="G88" s="16" t="s">
        <v>697</v>
      </c>
      <c r="H88" s="14" t="s">
        <v>41</v>
      </c>
      <c r="I88" s="14" t="s">
        <v>131</v>
      </c>
      <c r="J88" s="14" t="s">
        <v>56</v>
      </c>
      <c r="K88" s="14" t="s">
        <v>237</v>
      </c>
      <c r="L88" s="14">
        <v>2013.09</v>
      </c>
      <c r="M88" s="14" t="s">
        <v>75</v>
      </c>
      <c r="N88" s="16" t="s">
        <v>698</v>
      </c>
      <c r="O88" s="14" t="s">
        <v>67</v>
      </c>
      <c r="P88" s="14" t="s">
        <v>689</v>
      </c>
      <c r="Q88" s="14">
        <v>2012.06</v>
      </c>
      <c r="R88" s="14" t="s">
        <v>78</v>
      </c>
      <c r="S88" s="14" t="s">
        <v>78</v>
      </c>
      <c r="T88" s="14" t="s">
        <v>78</v>
      </c>
      <c r="U88" s="14"/>
      <c r="V88" s="13"/>
      <c r="W88" s="19"/>
      <c r="X88" s="17"/>
      <c r="Y88" s="23">
        <v>51</v>
      </c>
      <c r="Z88" s="23">
        <f t="shared" si="9"/>
        <v>30.599999999999998</v>
      </c>
      <c r="AA88" s="23">
        <f t="shared" si="10"/>
        <v>30.599999999999998</v>
      </c>
      <c r="AB88" s="33" t="s">
        <v>857</v>
      </c>
      <c r="AC88" s="19"/>
      <c r="AD88" s="19"/>
      <c r="AE88" s="19"/>
      <c r="AF88" s="19"/>
      <c r="AG88" s="1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</row>
    <row r="89" spans="1:241" s="2" customFormat="1" ht="21" customHeight="1">
      <c r="A89" s="13">
        <v>86</v>
      </c>
      <c r="B89" s="35"/>
      <c r="C89" s="35"/>
      <c r="D89" s="18" t="s">
        <v>699</v>
      </c>
      <c r="E89" s="14" t="s">
        <v>38</v>
      </c>
      <c r="F89" s="16" t="s">
        <v>196</v>
      </c>
      <c r="G89" s="16" t="s">
        <v>700</v>
      </c>
      <c r="H89" s="14" t="s">
        <v>41</v>
      </c>
      <c r="I89" s="14" t="s">
        <v>42</v>
      </c>
      <c r="J89" s="14" t="s">
        <v>56</v>
      </c>
      <c r="K89" s="14" t="s">
        <v>701</v>
      </c>
      <c r="L89" s="14">
        <v>2009.01</v>
      </c>
      <c r="M89" s="14" t="s">
        <v>75</v>
      </c>
      <c r="N89" s="16" t="s">
        <v>702</v>
      </c>
      <c r="O89" s="14" t="s">
        <v>67</v>
      </c>
      <c r="P89" s="14" t="s">
        <v>703</v>
      </c>
      <c r="Q89" s="14">
        <v>2014.07</v>
      </c>
      <c r="R89" s="14" t="s">
        <v>78</v>
      </c>
      <c r="S89" s="14" t="s">
        <v>78</v>
      </c>
      <c r="T89" s="14" t="s">
        <v>78</v>
      </c>
      <c r="U89" s="14"/>
      <c r="V89" s="13"/>
      <c r="W89" s="19"/>
      <c r="X89" s="17"/>
      <c r="Y89" s="23">
        <v>51</v>
      </c>
      <c r="Z89" s="23">
        <f t="shared" si="9"/>
        <v>30.599999999999998</v>
      </c>
      <c r="AA89" s="23">
        <f t="shared" si="10"/>
        <v>30.599999999999998</v>
      </c>
      <c r="AB89" s="33" t="s">
        <v>857</v>
      </c>
      <c r="AC89" s="19"/>
      <c r="AD89" s="19"/>
      <c r="AE89" s="19"/>
      <c r="AF89" s="19"/>
      <c r="AG89" s="1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</row>
    <row r="90" spans="1:241" s="2" customFormat="1" ht="21" customHeight="1">
      <c r="A90" s="13">
        <v>87</v>
      </c>
      <c r="B90" s="35"/>
      <c r="C90" s="35"/>
      <c r="D90" s="18" t="s">
        <v>704</v>
      </c>
      <c r="E90" s="14" t="s">
        <v>38</v>
      </c>
      <c r="F90" s="16" t="s">
        <v>705</v>
      </c>
      <c r="G90" s="16" t="s">
        <v>706</v>
      </c>
      <c r="H90" s="14" t="s">
        <v>41</v>
      </c>
      <c r="I90" s="14" t="s">
        <v>42</v>
      </c>
      <c r="J90" s="14" t="s">
        <v>56</v>
      </c>
      <c r="K90" s="14" t="s">
        <v>707</v>
      </c>
      <c r="L90" s="14">
        <v>2008.09</v>
      </c>
      <c r="M90" s="14" t="s">
        <v>75</v>
      </c>
      <c r="N90" s="16" t="s">
        <v>708</v>
      </c>
      <c r="O90" s="14" t="s">
        <v>67</v>
      </c>
      <c r="P90" s="14" t="s">
        <v>709</v>
      </c>
      <c r="Q90" s="14">
        <v>2010.03</v>
      </c>
      <c r="R90" s="14" t="s">
        <v>78</v>
      </c>
      <c r="S90" s="14" t="s">
        <v>99</v>
      </c>
      <c r="T90" s="14" t="s">
        <v>78</v>
      </c>
      <c r="U90" s="14">
        <v>0.3</v>
      </c>
      <c r="V90" s="18" t="s">
        <v>710</v>
      </c>
      <c r="W90" s="21">
        <v>0.5</v>
      </c>
      <c r="X90" s="17">
        <v>0.8</v>
      </c>
      <c r="Y90" s="23">
        <v>44.5</v>
      </c>
      <c r="Z90" s="23">
        <f t="shared" si="9"/>
        <v>26.7</v>
      </c>
      <c r="AA90" s="23">
        <f t="shared" si="10"/>
        <v>27.5</v>
      </c>
      <c r="AB90" s="33" t="s">
        <v>857</v>
      </c>
      <c r="AC90" s="19"/>
      <c r="AD90" s="19"/>
      <c r="AE90" s="19"/>
      <c r="AF90" s="19"/>
      <c r="AG90" s="1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</row>
    <row r="91" spans="1:241" s="2" customFormat="1" ht="21" customHeight="1">
      <c r="A91" s="13">
        <v>88</v>
      </c>
      <c r="B91" s="35"/>
      <c r="C91" s="35"/>
      <c r="D91" s="18" t="s">
        <v>711</v>
      </c>
      <c r="E91" s="14" t="s">
        <v>38</v>
      </c>
      <c r="F91" s="16" t="s">
        <v>86</v>
      </c>
      <c r="G91" s="16" t="s">
        <v>712</v>
      </c>
      <c r="H91" s="14" t="s">
        <v>41</v>
      </c>
      <c r="I91" s="14" t="s">
        <v>153</v>
      </c>
      <c r="J91" s="14" t="s">
        <v>56</v>
      </c>
      <c r="K91" s="14" t="s">
        <v>876</v>
      </c>
      <c r="L91" s="14">
        <v>2010.03</v>
      </c>
      <c r="M91" s="14" t="s">
        <v>75</v>
      </c>
      <c r="N91" s="16" t="s">
        <v>713</v>
      </c>
      <c r="O91" s="14" t="s">
        <v>67</v>
      </c>
      <c r="P91" s="14" t="s">
        <v>77</v>
      </c>
      <c r="Q91" s="14">
        <v>2013.07</v>
      </c>
      <c r="R91" s="14" t="s">
        <v>78</v>
      </c>
      <c r="S91" s="14" t="s">
        <v>78</v>
      </c>
      <c r="T91" s="14" t="s">
        <v>78</v>
      </c>
      <c r="U91" s="14"/>
      <c r="V91" s="13"/>
      <c r="W91" s="19"/>
      <c r="X91" s="17"/>
      <c r="Y91" s="23">
        <v>45</v>
      </c>
      <c r="Z91" s="23">
        <f t="shared" si="9"/>
        <v>27</v>
      </c>
      <c r="AA91" s="23">
        <f t="shared" si="10"/>
        <v>27</v>
      </c>
      <c r="AB91" s="33" t="s">
        <v>857</v>
      </c>
      <c r="AC91" s="19"/>
      <c r="AD91" s="19"/>
      <c r="AE91" s="19"/>
      <c r="AF91" s="19"/>
      <c r="AG91" s="1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</row>
    <row r="92" spans="1:244" s="2" customFormat="1" ht="21" customHeight="1">
      <c r="A92" s="13">
        <v>89</v>
      </c>
      <c r="B92" s="35" t="s">
        <v>866</v>
      </c>
      <c r="C92" s="35" t="s">
        <v>70</v>
      </c>
      <c r="D92" s="15" t="s">
        <v>329</v>
      </c>
      <c r="E92" s="14" t="s">
        <v>38</v>
      </c>
      <c r="F92" s="16" t="s">
        <v>330</v>
      </c>
      <c r="G92" s="16" t="s">
        <v>331</v>
      </c>
      <c r="H92" s="14" t="s">
        <v>41</v>
      </c>
      <c r="I92" s="14" t="s">
        <v>42</v>
      </c>
      <c r="J92" s="14" t="s">
        <v>332</v>
      </c>
      <c r="K92" s="14" t="s">
        <v>333</v>
      </c>
      <c r="L92" s="14">
        <v>2013.11</v>
      </c>
      <c r="M92" s="14" t="s">
        <v>75</v>
      </c>
      <c r="N92" s="16" t="s">
        <v>334</v>
      </c>
      <c r="O92" s="14" t="s">
        <v>67</v>
      </c>
      <c r="P92" s="14" t="s">
        <v>335</v>
      </c>
      <c r="Q92" s="14">
        <v>2017.01</v>
      </c>
      <c r="R92" s="14" t="s">
        <v>98</v>
      </c>
      <c r="S92" s="14" t="s">
        <v>78</v>
      </c>
      <c r="T92" s="14" t="s">
        <v>78</v>
      </c>
      <c r="U92" s="14"/>
      <c r="V92" s="13"/>
      <c r="W92" s="19"/>
      <c r="X92" s="17"/>
      <c r="Y92" s="23">
        <v>67</v>
      </c>
      <c r="Z92" s="23">
        <f t="shared" si="9"/>
        <v>40.199999999999996</v>
      </c>
      <c r="AA92" s="24">
        <v>93.14</v>
      </c>
      <c r="AB92" s="23">
        <f>AA92*0.25</f>
        <v>23.285</v>
      </c>
      <c r="AC92" s="23">
        <f>AB92+Z92+X92</f>
        <v>63.485</v>
      </c>
      <c r="AD92" s="23">
        <v>15</v>
      </c>
      <c r="AE92" s="23">
        <f>AD92+AC92</f>
        <v>78.485</v>
      </c>
      <c r="AF92" s="25">
        <v>1</v>
      </c>
      <c r="AG92" s="28" t="s">
        <v>50</v>
      </c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</row>
    <row r="93" spans="1:244" s="2" customFormat="1" ht="21" customHeight="1">
      <c r="A93" s="13">
        <v>90</v>
      </c>
      <c r="B93" s="35"/>
      <c r="C93" s="35"/>
      <c r="D93" s="15" t="s">
        <v>336</v>
      </c>
      <c r="E93" s="14" t="s">
        <v>38</v>
      </c>
      <c r="F93" s="16" t="s">
        <v>337</v>
      </c>
      <c r="G93" s="16" t="s">
        <v>338</v>
      </c>
      <c r="H93" s="14" t="s">
        <v>41</v>
      </c>
      <c r="I93" s="14" t="s">
        <v>339</v>
      </c>
      <c r="J93" s="14" t="s">
        <v>56</v>
      </c>
      <c r="K93" s="14" t="s">
        <v>340</v>
      </c>
      <c r="L93" s="14">
        <v>2012.09</v>
      </c>
      <c r="M93" s="14" t="s">
        <v>75</v>
      </c>
      <c r="N93" s="16" t="s">
        <v>341</v>
      </c>
      <c r="O93" s="14" t="s">
        <v>277</v>
      </c>
      <c r="P93" s="14" t="s">
        <v>342</v>
      </c>
      <c r="Q93" s="14">
        <v>2012.07</v>
      </c>
      <c r="R93" s="14" t="s">
        <v>78</v>
      </c>
      <c r="S93" s="14" t="s">
        <v>78</v>
      </c>
      <c r="T93" s="14" t="s">
        <v>78</v>
      </c>
      <c r="U93" s="14"/>
      <c r="V93" s="13"/>
      <c r="W93" s="19"/>
      <c r="X93" s="17"/>
      <c r="Y93" s="23">
        <v>64.5</v>
      </c>
      <c r="Z93" s="23">
        <f t="shared" si="9"/>
        <v>38.699999999999996</v>
      </c>
      <c r="AA93" s="24">
        <v>96.5</v>
      </c>
      <c r="AB93" s="23">
        <f>AA93*0.25</f>
        <v>24.125</v>
      </c>
      <c r="AC93" s="23">
        <f>AB93+Z93+X93</f>
        <v>62.824999999999996</v>
      </c>
      <c r="AD93" s="23">
        <v>15</v>
      </c>
      <c r="AE93" s="23">
        <f>AD93+AC93</f>
        <v>77.82499999999999</v>
      </c>
      <c r="AF93" s="25">
        <v>2</v>
      </c>
      <c r="AG93" s="28" t="s">
        <v>61</v>
      </c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</row>
    <row r="94" spans="1:244" s="2" customFormat="1" ht="21" customHeight="1">
      <c r="A94" s="13">
        <v>91</v>
      </c>
      <c r="B94" s="35"/>
      <c r="C94" s="35"/>
      <c r="D94" s="15" t="s">
        <v>343</v>
      </c>
      <c r="E94" s="14" t="s">
        <v>52</v>
      </c>
      <c r="F94" s="16" t="s">
        <v>311</v>
      </c>
      <c r="G94" s="16" t="s">
        <v>344</v>
      </c>
      <c r="H94" s="14" t="s">
        <v>41</v>
      </c>
      <c r="I94" s="14" t="s">
        <v>42</v>
      </c>
      <c r="J94" s="14" t="s">
        <v>56</v>
      </c>
      <c r="K94" s="14" t="s">
        <v>345</v>
      </c>
      <c r="L94" s="14">
        <v>2014.09</v>
      </c>
      <c r="M94" s="14" t="s">
        <v>75</v>
      </c>
      <c r="N94" s="16" t="s">
        <v>346</v>
      </c>
      <c r="O94" s="14" t="s">
        <v>119</v>
      </c>
      <c r="P94" s="14" t="s">
        <v>347</v>
      </c>
      <c r="Q94" s="14">
        <v>2014.06</v>
      </c>
      <c r="R94" s="14" t="s">
        <v>98</v>
      </c>
      <c r="S94" s="14" t="s">
        <v>78</v>
      </c>
      <c r="T94" s="14" t="s">
        <v>78</v>
      </c>
      <c r="U94" s="14"/>
      <c r="V94" s="13"/>
      <c r="W94" s="19"/>
      <c r="X94" s="17"/>
      <c r="Y94" s="23">
        <v>66</v>
      </c>
      <c r="Z94" s="23">
        <f t="shared" si="9"/>
        <v>39.6</v>
      </c>
      <c r="AA94" s="24">
        <v>94.69</v>
      </c>
      <c r="AB94" s="23">
        <f>AA94*0.25</f>
        <v>23.6725</v>
      </c>
      <c r="AC94" s="23">
        <f>AB94+Z94+X94</f>
        <v>63.2725</v>
      </c>
      <c r="AD94" s="23">
        <v>12</v>
      </c>
      <c r="AE94" s="23">
        <f>AD94+AC94</f>
        <v>75.27250000000001</v>
      </c>
      <c r="AF94" s="25">
        <v>3</v>
      </c>
      <c r="AG94" s="28" t="s">
        <v>61</v>
      </c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</row>
    <row r="95" spans="1:241" s="2" customFormat="1" ht="21" customHeight="1">
      <c r="A95" s="13">
        <v>92</v>
      </c>
      <c r="B95" s="35"/>
      <c r="C95" s="35"/>
      <c r="D95" s="18" t="s">
        <v>714</v>
      </c>
      <c r="E95" s="14" t="s">
        <v>38</v>
      </c>
      <c r="F95" s="16" t="s">
        <v>223</v>
      </c>
      <c r="G95" s="16" t="s">
        <v>715</v>
      </c>
      <c r="H95" s="14" t="s">
        <v>41</v>
      </c>
      <c r="I95" s="14" t="s">
        <v>42</v>
      </c>
      <c r="J95" s="14" t="s">
        <v>56</v>
      </c>
      <c r="K95" s="14" t="s">
        <v>863</v>
      </c>
      <c r="L95" s="14">
        <v>2013.09</v>
      </c>
      <c r="M95" s="14" t="s">
        <v>75</v>
      </c>
      <c r="N95" s="16" t="s">
        <v>716</v>
      </c>
      <c r="O95" s="14" t="s">
        <v>67</v>
      </c>
      <c r="P95" s="14" t="s">
        <v>717</v>
      </c>
      <c r="Q95" s="14">
        <v>2013.07</v>
      </c>
      <c r="R95" s="14" t="s">
        <v>78</v>
      </c>
      <c r="S95" s="14" t="s">
        <v>99</v>
      </c>
      <c r="T95" s="14" t="s">
        <v>78</v>
      </c>
      <c r="U95" s="14">
        <v>0.3</v>
      </c>
      <c r="V95" s="13"/>
      <c r="W95" s="22"/>
      <c r="X95" s="20">
        <v>0.3</v>
      </c>
      <c r="Y95" s="23">
        <v>59.5</v>
      </c>
      <c r="Z95" s="23">
        <f t="shared" si="9"/>
        <v>35.699999999999996</v>
      </c>
      <c r="AA95" s="23">
        <f aca="true" t="shared" si="11" ref="AA95:AA101">SUM(X95+Z95)</f>
        <v>35.99999999999999</v>
      </c>
      <c r="AB95" s="33" t="s">
        <v>857</v>
      </c>
      <c r="AC95" s="19"/>
      <c r="AD95" s="19"/>
      <c r="AE95" s="19"/>
      <c r="AF95" s="19"/>
      <c r="AG95" s="1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</row>
    <row r="96" spans="1:241" s="2" customFormat="1" ht="21" customHeight="1">
      <c r="A96" s="13">
        <v>93</v>
      </c>
      <c r="B96" s="35"/>
      <c r="C96" s="35"/>
      <c r="D96" s="18" t="s">
        <v>718</v>
      </c>
      <c r="E96" s="14" t="s">
        <v>38</v>
      </c>
      <c r="F96" s="16" t="s">
        <v>151</v>
      </c>
      <c r="G96" s="16" t="s">
        <v>719</v>
      </c>
      <c r="H96" s="14" t="s">
        <v>41</v>
      </c>
      <c r="I96" s="14" t="s">
        <v>42</v>
      </c>
      <c r="J96" s="14" t="s">
        <v>56</v>
      </c>
      <c r="K96" s="14" t="s">
        <v>720</v>
      </c>
      <c r="L96" s="14">
        <v>2012.09</v>
      </c>
      <c r="M96" s="14" t="s">
        <v>75</v>
      </c>
      <c r="N96" s="16" t="s">
        <v>721</v>
      </c>
      <c r="O96" s="14" t="s">
        <v>67</v>
      </c>
      <c r="P96" s="14" t="s">
        <v>722</v>
      </c>
      <c r="Q96" s="14">
        <v>2012.06</v>
      </c>
      <c r="R96" s="14" t="s">
        <v>78</v>
      </c>
      <c r="S96" s="14" t="s">
        <v>99</v>
      </c>
      <c r="T96" s="14" t="s">
        <v>78</v>
      </c>
      <c r="U96" s="14">
        <v>0.3</v>
      </c>
      <c r="V96" s="13"/>
      <c r="W96" s="22"/>
      <c r="X96" s="20">
        <v>0.3</v>
      </c>
      <c r="Y96" s="23">
        <v>58</v>
      </c>
      <c r="Z96" s="23">
        <f t="shared" si="9"/>
        <v>34.8</v>
      </c>
      <c r="AA96" s="23">
        <f t="shared" si="11"/>
        <v>35.099999999999994</v>
      </c>
      <c r="AB96" s="33" t="s">
        <v>857</v>
      </c>
      <c r="AC96" s="19"/>
      <c r="AD96" s="19"/>
      <c r="AE96" s="19"/>
      <c r="AF96" s="19"/>
      <c r="AG96" s="1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</row>
    <row r="97" spans="1:241" s="2" customFormat="1" ht="21" customHeight="1">
      <c r="A97" s="13">
        <v>94</v>
      </c>
      <c r="B97" s="35"/>
      <c r="C97" s="35"/>
      <c r="D97" s="18" t="s">
        <v>723</v>
      </c>
      <c r="E97" s="14" t="s">
        <v>52</v>
      </c>
      <c r="F97" s="16" t="s">
        <v>685</v>
      </c>
      <c r="G97" s="16" t="s">
        <v>724</v>
      </c>
      <c r="H97" s="14" t="s">
        <v>41</v>
      </c>
      <c r="I97" s="14" t="s">
        <v>42</v>
      </c>
      <c r="J97" s="14" t="s">
        <v>56</v>
      </c>
      <c r="K97" s="14" t="s">
        <v>725</v>
      </c>
      <c r="L97" s="14">
        <v>2011.09</v>
      </c>
      <c r="M97" s="14" t="s">
        <v>75</v>
      </c>
      <c r="N97" s="16" t="s">
        <v>726</v>
      </c>
      <c r="O97" s="14" t="s">
        <v>67</v>
      </c>
      <c r="P97" s="14" t="s">
        <v>727</v>
      </c>
      <c r="Q97" s="14">
        <v>2012.07</v>
      </c>
      <c r="R97" s="14" t="s">
        <v>78</v>
      </c>
      <c r="S97" s="14" t="s">
        <v>99</v>
      </c>
      <c r="T97" s="14" t="s">
        <v>78</v>
      </c>
      <c r="U97" s="14">
        <v>0.3</v>
      </c>
      <c r="V97" s="13"/>
      <c r="W97" s="19"/>
      <c r="X97" s="17">
        <v>0.3</v>
      </c>
      <c r="Y97" s="23">
        <v>57.5</v>
      </c>
      <c r="Z97" s="23">
        <f t="shared" si="9"/>
        <v>34.5</v>
      </c>
      <c r="AA97" s="23">
        <f t="shared" si="11"/>
        <v>34.8</v>
      </c>
      <c r="AB97" s="33" t="s">
        <v>857</v>
      </c>
      <c r="AC97" s="19"/>
      <c r="AD97" s="19"/>
      <c r="AE97" s="19"/>
      <c r="AF97" s="19"/>
      <c r="AG97" s="1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</row>
    <row r="98" spans="1:241" s="2" customFormat="1" ht="21" customHeight="1">
      <c r="A98" s="13">
        <v>95</v>
      </c>
      <c r="B98" s="35"/>
      <c r="C98" s="35"/>
      <c r="D98" s="18" t="s">
        <v>728</v>
      </c>
      <c r="E98" s="14" t="s">
        <v>52</v>
      </c>
      <c r="F98" s="16" t="s">
        <v>63</v>
      </c>
      <c r="G98" s="16" t="s">
        <v>729</v>
      </c>
      <c r="H98" s="14" t="s">
        <v>41</v>
      </c>
      <c r="I98" s="14" t="s">
        <v>153</v>
      </c>
      <c r="J98" s="14" t="s">
        <v>43</v>
      </c>
      <c r="K98" s="14" t="s">
        <v>730</v>
      </c>
      <c r="L98" s="14">
        <v>2014.01</v>
      </c>
      <c r="M98" s="14" t="s">
        <v>75</v>
      </c>
      <c r="N98" s="16" t="s">
        <v>731</v>
      </c>
      <c r="O98" s="14" t="s">
        <v>591</v>
      </c>
      <c r="P98" s="14" t="s">
        <v>732</v>
      </c>
      <c r="Q98" s="14">
        <v>2009.07</v>
      </c>
      <c r="R98" s="14" t="s">
        <v>98</v>
      </c>
      <c r="S98" s="14" t="s">
        <v>78</v>
      </c>
      <c r="T98" s="14" t="s">
        <v>78</v>
      </c>
      <c r="U98" s="14"/>
      <c r="V98" s="13"/>
      <c r="W98" s="19"/>
      <c r="X98" s="17"/>
      <c r="Y98" s="23">
        <v>56.5</v>
      </c>
      <c r="Z98" s="23">
        <f t="shared" si="9"/>
        <v>33.9</v>
      </c>
      <c r="AA98" s="23">
        <f t="shared" si="11"/>
        <v>33.9</v>
      </c>
      <c r="AB98" s="33" t="s">
        <v>857</v>
      </c>
      <c r="AC98" s="19"/>
      <c r="AD98" s="19"/>
      <c r="AE98" s="19"/>
      <c r="AF98" s="19"/>
      <c r="AG98" s="1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</row>
    <row r="99" spans="1:241" s="2" customFormat="1" ht="21" customHeight="1">
      <c r="A99" s="13">
        <v>96</v>
      </c>
      <c r="B99" s="35"/>
      <c r="C99" s="35"/>
      <c r="D99" s="18" t="s">
        <v>733</v>
      </c>
      <c r="E99" s="14" t="s">
        <v>38</v>
      </c>
      <c r="F99" s="16" t="s">
        <v>734</v>
      </c>
      <c r="G99" s="16" t="s">
        <v>735</v>
      </c>
      <c r="H99" s="14" t="s">
        <v>41</v>
      </c>
      <c r="I99" s="14" t="s">
        <v>736</v>
      </c>
      <c r="J99" s="14" t="s">
        <v>43</v>
      </c>
      <c r="K99" s="14" t="s">
        <v>737</v>
      </c>
      <c r="L99" s="14">
        <v>2012.11</v>
      </c>
      <c r="M99" s="14" t="s">
        <v>75</v>
      </c>
      <c r="N99" s="16" t="s">
        <v>738</v>
      </c>
      <c r="O99" s="14" t="s">
        <v>67</v>
      </c>
      <c r="P99" s="14" t="s">
        <v>552</v>
      </c>
      <c r="Q99" s="14">
        <v>2015.01</v>
      </c>
      <c r="R99" s="14" t="s">
        <v>98</v>
      </c>
      <c r="S99" s="14" t="s">
        <v>78</v>
      </c>
      <c r="T99" s="14" t="s">
        <v>78</v>
      </c>
      <c r="U99" s="14"/>
      <c r="V99" s="13"/>
      <c r="W99" s="19"/>
      <c r="X99" s="17"/>
      <c r="Y99" s="23">
        <v>55.5</v>
      </c>
      <c r="Z99" s="23">
        <f t="shared" si="9"/>
        <v>33.3</v>
      </c>
      <c r="AA99" s="23">
        <f t="shared" si="11"/>
        <v>33.3</v>
      </c>
      <c r="AB99" s="33" t="s">
        <v>857</v>
      </c>
      <c r="AC99" s="19"/>
      <c r="AD99" s="19"/>
      <c r="AE99" s="19"/>
      <c r="AF99" s="19"/>
      <c r="AG99" s="1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</row>
    <row r="100" spans="1:241" s="2" customFormat="1" ht="21" customHeight="1">
      <c r="A100" s="13">
        <v>97</v>
      </c>
      <c r="B100" s="35" t="s">
        <v>867</v>
      </c>
      <c r="C100" s="35" t="s">
        <v>70</v>
      </c>
      <c r="D100" s="18" t="s">
        <v>739</v>
      </c>
      <c r="E100" s="14" t="s">
        <v>38</v>
      </c>
      <c r="F100" s="16" t="s">
        <v>223</v>
      </c>
      <c r="G100" s="16" t="s">
        <v>740</v>
      </c>
      <c r="H100" s="14" t="s">
        <v>41</v>
      </c>
      <c r="I100" s="14" t="s">
        <v>42</v>
      </c>
      <c r="J100" s="14" t="s">
        <v>43</v>
      </c>
      <c r="K100" s="14" t="s">
        <v>676</v>
      </c>
      <c r="L100" s="14">
        <v>2011.09</v>
      </c>
      <c r="M100" s="14" t="s">
        <v>75</v>
      </c>
      <c r="N100" s="16" t="s">
        <v>741</v>
      </c>
      <c r="O100" s="14" t="s">
        <v>67</v>
      </c>
      <c r="P100" s="14" t="s">
        <v>308</v>
      </c>
      <c r="Q100" s="14">
        <v>2011.06</v>
      </c>
      <c r="R100" s="14" t="s">
        <v>78</v>
      </c>
      <c r="S100" s="14" t="s">
        <v>78</v>
      </c>
      <c r="T100" s="14" t="s">
        <v>78</v>
      </c>
      <c r="U100" s="14"/>
      <c r="V100" s="13"/>
      <c r="W100" s="29"/>
      <c r="X100" s="17"/>
      <c r="Y100" s="23">
        <v>53</v>
      </c>
      <c r="Z100" s="23">
        <f t="shared" si="9"/>
        <v>31.799999999999997</v>
      </c>
      <c r="AA100" s="23">
        <f t="shared" si="11"/>
        <v>31.799999999999997</v>
      </c>
      <c r="AB100" s="33" t="s">
        <v>857</v>
      </c>
      <c r="AC100" s="19"/>
      <c r="AD100" s="19"/>
      <c r="AE100" s="19"/>
      <c r="AF100" s="19"/>
      <c r="AG100" s="1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</row>
    <row r="101" spans="1:241" s="2" customFormat="1" ht="21" customHeight="1">
      <c r="A101" s="13">
        <v>98</v>
      </c>
      <c r="B101" s="35"/>
      <c r="C101" s="35"/>
      <c r="D101" s="18" t="s">
        <v>742</v>
      </c>
      <c r="E101" s="14" t="s">
        <v>52</v>
      </c>
      <c r="F101" s="16" t="s">
        <v>651</v>
      </c>
      <c r="G101" s="16" t="s">
        <v>743</v>
      </c>
      <c r="H101" s="14" t="s">
        <v>41</v>
      </c>
      <c r="I101" s="14" t="s">
        <v>42</v>
      </c>
      <c r="J101" s="14" t="s">
        <v>56</v>
      </c>
      <c r="K101" s="14" t="s">
        <v>744</v>
      </c>
      <c r="L101" s="14">
        <v>2012.09</v>
      </c>
      <c r="M101" s="14" t="s">
        <v>75</v>
      </c>
      <c r="N101" s="16" t="s">
        <v>745</v>
      </c>
      <c r="O101" s="14" t="s">
        <v>67</v>
      </c>
      <c r="P101" s="14" t="s">
        <v>746</v>
      </c>
      <c r="Q101" s="14">
        <v>2012.06</v>
      </c>
      <c r="R101" s="14" t="s">
        <v>78</v>
      </c>
      <c r="S101" s="14" t="s">
        <v>99</v>
      </c>
      <c r="T101" s="14" t="s">
        <v>99</v>
      </c>
      <c r="U101" s="14">
        <v>0.6</v>
      </c>
      <c r="V101" s="18" t="s">
        <v>747</v>
      </c>
      <c r="W101" s="34">
        <v>1</v>
      </c>
      <c r="X101" s="17">
        <v>1.6</v>
      </c>
      <c r="Y101" s="23">
        <v>43</v>
      </c>
      <c r="Z101" s="23">
        <f t="shared" si="9"/>
        <v>25.8</v>
      </c>
      <c r="AA101" s="23">
        <f t="shared" si="11"/>
        <v>27.400000000000002</v>
      </c>
      <c r="AB101" s="33" t="s">
        <v>857</v>
      </c>
      <c r="AC101" s="19"/>
      <c r="AD101" s="19"/>
      <c r="AE101" s="19"/>
      <c r="AF101" s="19"/>
      <c r="AG101" s="1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</row>
    <row r="102" spans="1:244" s="2" customFormat="1" ht="21" customHeight="1">
      <c r="A102" s="13">
        <v>99</v>
      </c>
      <c r="B102" s="35" t="s">
        <v>858</v>
      </c>
      <c r="C102" s="35" t="s">
        <v>70</v>
      </c>
      <c r="D102" s="15" t="s">
        <v>348</v>
      </c>
      <c r="E102" s="14" t="s">
        <v>38</v>
      </c>
      <c r="F102" s="16" t="s">
        <v>349</v>
      </c>
      <c r="G102" s="16" t="s">
        <v>350</v>
      </c>
      <c r="H102" s="14" t="s">
        <v>41</v>
      </c>
      <c r="I102" s="14" t="s">
        <v>351</v>
      </c>
      <c r="J102" s="14" t="s">
        <v>43</v>
      </c>
      <c r="K102" s="14" t="s">
        <v>352</v>
      </c>
      <c r="L102" s="14">
        <v>2014.01</v>
      </c>
      <c r="M102" s="14" t="s">
        <v>75</v>
      </c>
      <c r="N102" s="16" t="s">
        <v>353</v>
      </c>
      <c r="O102" s="14" t="s">
        <v>354</v>
      </c>
      <c r="P102" s="14" t="s">
        <v>355</v>
      </c>
      <c r="Q102" s="14">
        <v>2013.06</v>
      </c>
      <c r="R102" s="14" t="s">
        <v>78</v>
      </c>
      <c r="S102" s="14" t="s">
        <v>78</v>
      </c>
      <c r="T102" s="14" t="s">
        <v>78</v>
      </c>
      <c r="U102" s="14"/>
      <c r="V102" s="13"/>
      <c r="X102" s="20"/>
      <c r="Y102" s="23">
        <v>65.5</v>
      </c>
      <c r="Z102" s="23">
        <f t="shared" si="9"/>
        <v>39.3</v>
      </c>
      <c r="AA102" s="24">
        <v>95.29</v>
      </c>
      <c r="AB102" s="23">
        <f>AA102*0.25</f>
        <v>23.8225</v>
      </c>
      <c r="AC102" s="23">
        <f>AB102+Z102+X102</f>
        <v>63.1225</v>
      </c>
      <c r="AD102" s="23">
        <v>15</v>
      </c>
      <c r="AE102" s="23">
        <f>AD102+AC102</f>
        <v>78.1225</v>
      </c>
      <c r="AF102" s="25">
        <v>1</v>
      </c>
      <c r="AG102" s="28" t="s">
        <v>50</v>
      </c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</row>
    <row r="103" spans="1:244" s="2" customFormat="1" ht="21" customHeight="1">
      <c r="A103" s="13">
        <v>100</v>
      </c>
      <c r="B103" s="35"/>
      <c r="C103" s="35"/>
      <c r="D103" s="15" t="s">
        <v>356</v>
      </c>
      <c r="E103" s="14" t="s">
        <v>52</v>
      </c>
      <c r="F103" s="16" t="s">
        <v>357</v>
      </c>
      <c r="G103" s="16" t="s">
        <v>358</v>
      </c>
      <c r="H103" s="14" t="s">
        <v>41</v>
      </c>
      <c r="I103" s="14" t="s">
        <v>42</v>
      </c>
      <c r="J103" s="14" t="s">
        <v>43</v>
      </c>
      <c r="K103" s="14" t="s">
        <v>359</v>
      </c>
      <c r="L103" s="14">
        <v>2011.08</v>
      </c>
      <c r="M103" s="14" t="s">
        <v>75</v>
      </c>
      <c r="N103" s="16" t="s">
        <v>360</v>
      </c>
      <c r="O103" s="14" t="s">
        <v>47</v>
      </c>
      <c r="P103" s="14" t="s">
        <v>361</v>
      </c>
      <c r="Q103" s="14">
        <v>2011.06</v>
      </c>
      <c r="R103" s="14" t="s">
        <v>78</v>
      </c>
      <c r="S103" s="14" t="s">
        <v>78</v>
      </c>
      <c r="T103" s="14" t="s">
        <v>78</v>
      </c>
      <c r="U103" s="14"/>
      <c r="V103" s="13"/>
      <c r="X103" s="20"/>
      <c r="Y103" s="23">
        <v>68</v>
      </c>
      <c r="Z103" s="23">
        <f t="shared" si="9"/>
        <v>40.8</v>
      </c>
      <c r="AA103" s="24">
        <v>88.43</v>
      </c>
      <c r="AB103" s="23">
        <f>AA103*0.25</f>
        <v>22.1075</v>
      </c>
      <c r="AC103" s="23">
        <f>AB103+Z103+X103</f>
        <v>62.9075</v>
      </c>
      <c r="AD103" s="23">
        <v>15</v>
      </c>
      <c r="AE103" s="23">
        <f>AD103+AC103</f>
        <v>77.9075</v>
      </c>
      <c r="AF103" s="25">
        <v>2</v>
      </c>
      <c r="AG103" s="28" t="s">
        <v>61</v>
      </c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</row>
    <row r="104" spans="1:244" s="2" customFormat="1" ht="21" customHeight="1">
      <c r="A104" s="13">
        <v>101</v>
      </c>
      <c r="B104" s="35"/>
      <c r="C104" s="35"/>
      <c r="D104" s="15" t="s">
        <v>362</v>
      </c>
      <c r="E104" s="14" t="s">
        <v>52</v>
      </c>
      <c r="F104" s="16" t="s">
        <v>241</v>
      </c>
      <c r="G104" s="16" t="s">
        <v>363</v>
      </c>
      <c r="H104" s="14" t="s">
        <v>41</v>
      </c>
      <c r="I104" s="14" t="s">
        <v>42</v>
      </c>
      <c r="J104" s="14" t="s">
        <v>43</v>
      </c>
      <c r="K104" s="14" t="s">
        <v>364</v>
      </c>
      <c r="L104" s="14">
        <v>2010.12</v>
      </c>
      <c r="M104" s="14" t="s">
        <v>75</v>
      </c>
      <c r="N104" s="16" t="s">
        <v>365</v>
      </c>
      <c r="O104" s="14" t="s">
        <v>67</v>
      </c>
      <c r="P104" s="14" t="s">
        <v>77</v>
      </c>
      <c r="Q104" s="14">
        <v>2014.07</v>
      </c>
      <c r="R104" s="14" t="s">
        <v>78</v>
      </c>
      <c r="S104" s="14" t="s">
        <v>78</v>
      </c>
      <c r="T104" s="14" t="s">
        <v>78</v>
      </c>
      <c r="U104" s="14"/>
      <c r="V104" s="13"/>
      <c r="X104" s="20"/>
      <c r="Y104" s="23">
        <v>66.5</v>
      </c>
      <c r="Z104" s="23">
        <f t="shared" si="9"/>
        <v>39.9</v>
      </c>
      <c r="AA104" s="24">
        <v>89.57</v>
      </c>
      <c r="AB104" s="23">
        <f>AA104*0.25</f>
        <v>22.3925</v>
      </c>
      <c r="AC104" s="23">
        <f>AB104+Z104+X104</f>
        <v>62.2925</v>
      </c>
      <c r="AD104" s="23">
        <v>14.4</v>
      </c>
      <c r="AE104" s="23">
        <f>AD104+AC104</f>
        <v>76.6925</v>
      </c>
      <c r="AF104" s="25">
        <v>3</v>
      </c>
      <c r="AG104" s="28" t="s">
        <v>61</v>
      </c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</row>
    <row r="105" spans="1:241" s="2" customFormat="1" ht="21" customHeight="1">
      <c r="A105" s="13">
        <v>102</v>
      </c>
      <c r="B105" s="35"/>
      <c r="C105" s="35"/>
      <c r="D105" s="18" t="s">
        <v>748</v>
      </c>
      <c r="E105" s="14" t="s">
        <v>38</v>
      </c>
      <c r="F105" s="16" t="s">
        <v>164</v>
      </c>
      <c r="G105" s="16" t="s">
        <v>749</v>
      </c>
      <c r="H105" s="14" t="s">
        <v>41</v>
      </c>
      <c r="I105" s="14" t="s">
        <v>42</v>
      </c>
      <c r="J105" s="14" t="s">
        <v>43</v>
      </c>
      <c r="K105" s="14" t="s">
        <v>750</v>
      </c>
      <c r="L105" s="14">
        <v>2012.09</v>
      </c>
      <c r="M105" s="14" t="s">
        <v>75</v>
      </c>
      <c r="N105" s="16" t="s">
        <v>751</v>
      </c>
      <c r="O105" s="14" t="s">
        <v>67</v>
      </c>
      <c r="P105" s="14" t="s">
        <v>752</v>
      </c>
      <c r="Q105" s="14">
        <v>2012.06</v>
      </c>
      <c r="R105" s="14" t="s">
        <v>78</v>
      </c>
      <c r="S105" s="14" t="s">
        <v>78</v>
      </c>
      <c r="T105" s="14" t="s">
        <v>78</v>
      </c>
      <c r="U105" s="14"/>
      <c r="V105" s="13"/>
      <c r="X105" s="20"/>
      <c r="Y105" s="23">
        <v>64.5</v>
      </c>
      <c r="Z105" s="23">
        <f t="shared" si="9"/>
        <v>38.699999999999996</v>
      </c>
      <c r="AA105" s="23">
        <f aca="true" t="shared" si="12" ref="AA105:AA111">SUM(X105+Z105)</f>
        <v>38.699999999999996</v>
      </c>
      <c r="AB105" s="33" t="s">
        <v>857</v>
      </c>
      <c r="AC105" s="19"/>
      <c r="AD105" s="19"/>
      <c r="AE105" s="19"/>
      <c r="AF105" s="19"/>
      <c r="AG105" s="1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</row>
    <row r="106" spans="1:241" s="2" customFormat="1" ht="21" customHeight="1">
      <c r="A106" s="13">
        <v>103</v>
      </c>
      <c r="B106" s="35"/>
      <c r="C106" s="35"/>
      <c r="D106" s="18" t="s">
        <v>753</v>
      </c>
      <c r="E106" s="14" t="s">
        <v>38</v>
      </c>
      <c r="F106" s="16" t="s">
        <v>754</v>
      </c>
      <c r="G106" s="16" t="s">
        <v>755</v>
      </c>
      <c r="H106" s="14" t="s">
        <v>41</v>
      </c>
      <c r="I106" s="14" t="s">
        <v>42</v>
      </c>
      <c r="J106" s="14" t="s">
        <v>56</v>
      </c>
      <c r="K106" s="14" t="s">
        <v>756</v>
      </c>
      <c r="L106" s="14">
        <v>2007.04</v>
      </c>
      <c r="M106" s="14" t="s">
        <v>75</v>
      </c>
      <c r="N106" s="16" t="s">
        <v>757</v>
      </c>
      <c r="O106" s="14" t="s">
        <v>67</v>
      </c>
      <c r="P106" s="14" t="s">
        <v>758</v>
      </c>
      <c r="Q106" s="14">
        <v>2009.06</v>
      </c>
      <c r="R106" s="14" t="s">
        <v>99</v>
      </c>
      <c r="S106" s="14" t="s">
        <v>78</v>
      </c>
      <c r="T106" s="14" t="s">
        <v>78</v>
      </c>
      <c r="U106" s="14">
        <v>0.3</v>
      </c>
      <c r="V106" s="13"/>
      <c r="X106" s="20">
        <v>0.3</v>
      </c>
      <c r="Y106" s="23">
        <v>63.5</v>
      </c>
      <c r="Z106" s="23">
        <f t="shared" si="9"/>
        <v>38.1</v>
      </c>
      <c r="AA106" s="23">
        <f t="shared" si="12"/>
        <v>38.4</v>
      </c>
      <c r="AB106" s="33" t="s">
        <v>857</v>
      </c>
      <c r="AC106" s="19"/>
      <c r="AD106" s="19"/>
      <c r="AE106" s="19"/>
      <c r="AF106" s="19"/>
      <c r="AG106" s="1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</row>
    <row r="107" spans="1:241" s="2" customFormat="1" ht="21" customHeight="1">
      <c r="A107" s="13">
        <v>104</v>
      </c>
      <c r="B107" s="35"/>
      <c r="C107" s="35"/>
      <c r="D107" s="18" t="s">
        <v>759</v>
      </c>
      <c r="E107" s="14" t="s">
        <v>52</v>
      </c>
      <c r="F107" s="16" t="s">
        <v>330</v>
      </c>
      <c r="G107" s="16" t="s">
        <v>760</v>
      </c>
      <c r="H107" s="14" t="s">
        <v>41</v>
      </c>
      <c r="I107" s="14" t="s">
        <v>42</v>
      </c>
      <c r="J107" s="14" t="s">
        <v>56</v>
      </c>
      <c r="K107" s="14" t="s">
        <v>761</v>
      </c>
      <c r="L107" s="14">
        <v>2012.11</v>
      </c>
      <c r="M107" s="14" t="s">
        <v>75</v>
      </c>
      <c r="N107" s="16" t="s">
        <v>762</v>
      </c>
      <c r="O107" s="14" t="s">
        <v>67</v>
      </c>
      <c r="P107" s="14" t="s">
        <v>552</v>
      </c>
      <c r="Q107" s="14">
        <v>2015.01</v>
      </c>
      <c r="R107" s="14" t="s">
        <v>98</v>
      </c>
      <c r="S107" s="14" t="s">
        <v>78</v>
      </c>
      <c r="T107" s="14" t="s">
        <v>78</v>
      </c>
      <c r="U107" s="14"/>
      <c r="V107" s="13"/>
      <c r="W107" s="22"/>
      <c r="X107" s="20"/>
      <c r="Y107" s="23">
        <v>61.5</v>
      </c>
      <c r="Z107" s="23">
        <f t="shared" si="9"/>
        <v>36.9</v>
      </c>
      <c r="AA107" s="23">
        <f t="shared" si="12"/>
        <v>36.9</v>
      </c>
      <c r="AB107" s="33" t="s">
        <v>857</v>
      </c>
      <c r="AC107" s="19"/>
      <c r="AD107" s="19"/>
      <c r="AE107" s="19"/>
      <c r="AF107" s="19"/>
      <c r="AG107" s="1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</row>
    <row r="108" spans="1:241" s="2" customFormat="1" ht="21" customHeight="1">
      <c r="A108" s="13">
        <v>105</v>
      </c>
      <c r="B108" s="35"/>
      <c r="C108" s="35"/>
      <c r="D108" s="18" t="s">
        <v>763</v>
      </c>
      <c r="E108" s="14" t="s">
        <v>38</v>
      </c>
      <c r="F108" s="16" t="s">
        <v>223</v>
      </c>
      <c r="G108" s="16" t="s">
        <v>764</v>
      </c>
      <c r="H108" s="14" t="s">
        <v>41</v>
      </c>
      <c r="I108" s="14" t="s">
        <v>765</v>
      </c>
      <c r="J108" s="14" t="s">
        <v>56</v>
      </c>
      <c r="K108" s="14" t="s">
        <v>766</v>
      </c>
      <c r="L108" s="14">
        <v>2012.09</v>
      </c>
      <c r="M108" s="14" t="s">
        <v>75</v>
      </c>
      <c r="N108" s="16" t="s">
        <v>767</v>
      </c>
      <c r="O108" s="14" t="s">
        <v>67</v>
      </c>
      <c r="P108" s="14" t="s">
        <v>768</v>
      </c>
      <c r="Q108" s="14">
        <v>2012.12</v>
      </c>
      <c r="R108" s="14" t="s">
        <v>78</v>
      </c>
      <c r="S108" s="14" t="s">
        <v>78</v>
      </c>
      <c r="T108" s="14" t="s">
        <v>78</v>
      </c>
      <c r="U108" s="14"/>
      <c r="V108" s="13"/>
      <c r="W108" s="22"/>
      <c r="X108" s="20"/>
      <c r="Y108" s="23">
        <v>60.5</v>
      </c>
      <c r="Z108" s="23">
        <f t="shared" si="9"/>
        <v>36.3</v>
      </c>
      <c r="AA108" s="23">
        <f t="shared" si="12"/>
        <v>36.3</v>
      </c>
      <c r="AB108" s="33" t="s">
        <v>857</v>
      </c>
      <c r="AC108" s="19"/>
      <c r="AD108" s="19"/>
      <c r="AE108" s="19"/>
      <c r="AF108" s="19"/>
      <c r="AG108" s="1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</row>
    <row r="109" spans="1:241" s="2" customFormat="1" ht="21" customHeight="1">
      <c r="A109" s="13">
        <v>106</v>
      </c>
      <c r="B109" s="35"/>
      <c r="C109" s="35"/>
      <c r="D109" s="18" t="s">
        <v>769</v>
      </c>
      <c r="E109" s="14" t="s">
        <v>52</v>
      </c>
      <c r="F109" s="16" t="s">
        <v>391</v>
      </c>
      <c r="G109" s="16" t="s">
        <v>770</v>
      </c>
      <c r="H109" s="14" t="s">
        <v>41</v>
      </c>
      <c r="I109" s="14" t="s">
        <v>771</v>
      </c>
      <c r="J109" s="14" t="s">
        <v>56</v>
      </c>
      <c r="K109" s="14" t="s">
        <v>772</v>
      </c>
      <c r="L109" s="14">
        <v>2012.09</v>
      </c>
      <c r="M109" s="14" t="s">
        <v>75</v>
      </c>
      <c r="N109" s="16" t="s">
        <v>773</v>
      </c>
      <c r="O109" s="14" t="s">
        <v>67</v>
      </c>
      <c r="P109" s="14" t="s">
        <v>774</v>
      </c>
      <c r="Q109" s="14">
        <v>2011.06</v>
      </c>
      <c r="R109" s="14" t="s">
        <v>78</v>
      </c>
      <c r="S109" s="14" t="s">
        <v>78</v>
      </c>
      <c r="T109" s="14" t="s">
        <v>78</v>
      </c>
      <c r="U109" s="14"/>
      <c r="V109" s="13"/>
      <c r="W109" s="22"/>
      <c r="X109" s="20"/>
      <c r="Y109" s="23">
        <v>60</v>
      </c>
      <c r="Z109" s="23">
        <f t="shared" si="9"/>
        <v>36</v>
      </c>
      <c r="AA109" s="23">
        <f t="shared" si="12"/>
        <v>36</v>
      </c>
      <c r="AB109" s="33" t="s">
        <v>857</v>
      </c>
      <c r="AC109" s="19"/>
      <c r="AD109" s="19"/>
      <c r="AE109" s="19"/>
      <c r="AF109" s="19"/>
      <c r="AG109" s="1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</row>
    <row r="110" spans="1:255" s="2" customFormat="1" ht="21" customHeight="1">
      <c r="A110" s="13">
        <v>107</v>
      </c>
      <c r="B110" s="35"/>
      <c r="C110" s="35"/>
      <c r="D110" s="18" t="s">
        <v>775</v>
      </c>
      <c r="E110" s="14" t="s">
        <v>38</v>
      </c>
      <c r="F110" s="16" t="s">
        <v>139</v>
      </c>
      <c r="G110" s="16" t="s">
        <v>776</v>
      </c>
      <c r="H110" s="14" t="s">
        <v>41</v>
      </c>
      <c r="I110" s="14" t="s">
        <v>42</v>
      </c>
      <c r="J110" s="14" t="s">
        <v>56</v>
      </c>
      <c r="K110" s="14" t="s">
        <v>777</v>
      </c>
      <c r="L110" s="14">
        <v>2010.03</v>
      </c>
      <c r="M110" s="14" t="s">
        <v>75</v>
      </c>
      <c r="N110" s="16" t="s">
        <v>778</v>
      </c>
      <c r="O110" s="14" t="s">
        <v>67</v>
      </c>
      <c r="P110" s="14" t="s">
        <v>779</v>
      </c>
      <c r="Q110" s="14">
        <v>2013.03</v>
      </c>
      <c r="R110" s="14" t="s">
        <v>78</v>
      </c>
      <c r="S110" s="14" t="s">
        <v>78</v>
      </c>
      <c r="T110" s="14" t="s">
        <v>99</v>
      </c>
      <c r="U110" s="14">
        <v>0.3</v>
      </c>
      <c r="V110" s="13"/>
      <c r="W110" s="22"/>
      <c r="X110" s="20">
        <v>0.3</v>
      </c>
      <c r="Y110" s="23">
        <v>45</v>
      </c>
      <c r="Z110" s="23">
        <f t="shared" si="9"/>
        <v>27</v>
      </c>
      <c r="AA110" s="23">
        <f t="shared" si="12"/>
        <v>27.3</v>
      </c>
      <c r="AB110" s="33" t="s">
        <v>857</v>
      </c>
      <c r="AC110" s="19"/>
      <c r="AD110" s="19"/>
      <c r="AE110" s="19"/>
      <c r="AF110" s="19"/>
      <c r="AG110" s="1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</row>
    <row r="111" spans="1:241" s="2" customFormat="1" ht="21" customHeight="1">
      <c r="A111" s="13">
        <v>108</v>
      </c>
      <c r="B111" s="35"/>
      <c r="C111" s="35"/>
      <c r="D111" s="18" t="s">
        <v>780</v>
      </c>
      <c r="E111" s="14" t="s">
        <v>38</v>
      </c>
      <c r="F111" s="16" t="s">
        <v>377</v>
      </c>
      <c r="G111" s="16" t="s">
        <v>781</v>
      </c>
      <c r="H111" s="14" t="s">
        <v>41</v>
      </c>
      <c r="I111" s="14" t="s">
        <v>42</v>
      </c>
      <c r="J111" s="14" t="s">
        <v>56</v>
      </c>
      <c r="K111" s="14" t="s">
        <v>782</v>
      </c>
      <c r="L111" s="14">
        <v>2010.03</v>
      </c>
      <c r="M111" s="14" t="s">
        <v>75</v>
      </c>
      <c r="N111" s="16" t="s">
        <v>783</v>
      </c>
      <c r="O111" s="14" t="s">
        <v>67</v>
      </c>
      <c r="P111" s="14" t="s">
        <v>784</v>
      </c>
      <c r="Q111" s="14">
        <v>2013.01</v>
      </c>
      <c r="R111" s="14" t="s">
        <v>78</v>
      </c>
      <c r="S111" s="14" t="s">
        <v>78</v>
      </c>
      <c r="T111" s="14" t="s">
        <v>78</v>
      </c>
      <c r="U111" s="14"/>
      <c r="V111" s="13"/>
      <c r="W111" s="22"/>
      <c r="X111" s="20"/>
      <c r="Y111" s="23">
        <v>42</v>
      </c>
      <c r="Z111" s="23">
        <f t="shared" si="9"/>
        <v>25.2</v>
      </c>
      <c r="AA111" s="23">
        <f t="shared" si="12"/>
        <v>25.2</v>
      </c>
      <c r="AB111" s="33" t="s">
        <v>857</v>
      </c>
      <c r="AC111" s="19"/>
      <c r="AD111" s="19"/>
      <c r="AE111" s="19"/>
      <c r="AF111" s="19"/>
      <c r="AG111" s="1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</row>
    <row r="112" spans="1:244" s="2" customFormat="1" ht="21" customHeight="1">
      <c r="A112" s="13">
        <v>109</v>
      </c>
      <c r="B112" s="35" t="s">
        <v>859</v>
      </c>
      <c r="C112" s="35" t="s">
        <v>70</v>
      </c>
      <c r="D112" s="15" t="s">
        <v>366</v>
      </c>
      <c r="E112" s="14" t="s">
        <v>38</v>
      </c>
      <c r="F112" s="16" t="s">
        <v>72</v>
      </c>
      <c r="G112" s="16" t="s">
        <v>367</v>
      </c>
      <c r="H112" s="14" t="s">
        <v>41</v>
      </c>
      <c r="I112" s="14" t="s">
        <v>42</v>
      </c>
      <c r="J112" s="14" t="s">
        <v>56</v>
      </c>
      <c r="K112" s="14" t="s">
        <v>368</v>
      </c>
      <c r="L112" s="14">
        <v>2010.12</v>
      </c>
      <c r="M112" s="14" t="s">
        <v>75</v>
      </c>
      <c r="N112" s="16" t="s">
        <v>369</v>
      </c>
      <c r="O112" s="14" t="s">
        <v>67</v>
      </c>
      <c r="P112" s="14" t="s">
        <v>77</v>
      </c>
      <c r="Q112" s="14">
        <v>2015.01</v>
      </c>
      <c r="R112" s="14" t="s">
        <v>78</v>
      </c>
      <c r="S112" s="14" t="s">
        <v>78</v>
      </c>
      <c r="T112" s="14" t="s">
        <v>78</v>
      </c>
      <c r="U112" s="14"/>
      <c r="V112" s="13"/>
      <c r="W112" s="22"/>
      <c r="X112" s="20"/>
      <c r="Y112" s="23">
        <v>58</v>
      </c>
      <c r="Z112" s="23">
        <f t="shared" si="9"/>
        <v>34.8</v>
      </c>
      <c r="AA112" s="24">
        <v>90.57</v>
      </c>
      <c r="AB112" s="23">
        <f>AA112*0.25</f>
        <v>22.6425</v>
      </c>
      <c r="AC112" s="23">
        <f>AB112+Z112+X112</f>
        <v>57.442499999999995</v>
      </c>
      <c r="AD112" s="23">
        <v>14.4</v>
      </c>
      <c r="AE112" s="23">
        <f>AD112+AC112</f>
        <v>71.8425</v>
      </c>
      <c r="AF112" s="25">
        <v>1</v>
      </c>
      <c r="AG112" s="28" t="s">
        <v>50</v>
      </c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</row>
    <row r="113" spans="1:244" s="2" customFormat="1" ht="21" customHeight="1">
      <c r="A113" s="13">
        <v>110</v>
      </c>
      <c r="B113" s="35"/>
      <c r="C113" s="35"/>
      <c r="D113" s="15" t="s">
        <v>370</v>
      </c>
      <c r="E113" s="14" t="s">
        <v>38</v>
      </c>
      <c r="F113" s="16" t="s">
        <v>371</v>
      </c>
      <c r="G113" s="16" t="s">
        <v>372</v>
      </c>
      <c r="H113" s="14" t="s">
        <v>41</v>
      </c>
      <c r="I113" s="14" t="s">
        <v>42</v>
      </c>
      <c r="J113" s="14" t="s">
        <v>56</v>
      </c>
      <c r="K113" s="14" t="s">
        <v>373</v>
      </c>
      <c r="L113" s="14">
        <v>2013.09</v>
      </c>
      <c r="M113" s="14" t="s">
        <v>75</v>
      </c>
      <c r="N113" s="16" t="s">
        <v>374</v>
      </c>
      <c r="O113" s="14" t="s">
        <v>119</v>
      </c>
      <c r="P113" s="14" t="s">
        <v>375</v>
      </c>
      <c r="Q113" s="14">
        <v>2012.09</v>
      </c>
      <c r="R113" s="14" t="s">
        <v>78</v>
      </c>
      <c r="S113" s="14" t="s">
        <v>99</v>
      </c>
      <c r="T113" s="14" t="s">
        <v>78</v>
      </c>
      <c r="U113" s="14">
        <v>0.3</v>
      </c>
      <c r="V113" s="13"/>
      <c r="W113" s="22"/>
      <c r="X113" s="20">
        <v>0.3</v>
      </c>
      <c r="Y113" s="23">
        <v>56</v>
      </c>
      <c r="Z113" s="23">
        <f t="shared" si="9"/>
        <v>33.6</v>
      </c>
      <c r="AA113" s="24">
        <v>90.86</v>
      </c>
      <c r="AB113" s="23">
        <f>AA113*0.25</f>
        <v>22.715</v>
      </c>
      <c r="AC113" s="23">
        <f>AB113+Z113+X113</f>
        <v>56.614999999999995</v>
      </c>
      <c r="AD113" s="23">
        <v>15</v>
      </c>
      <c r="AE113" s="23">
        <f>AD113+AC113</f>
        <v>71.615</v>
      </c>
      <c r="AF113" s="25">
        <v>2</v>
      </c>
      <c r="AG113" s="28" t="s">
        <v>61</v>
      </c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</row>
    <row r="114" spans="1:244" s="2" customFormat="1" ht="21" customHeight="1">
      <c r="A114" s="13">
        <v>111</v>
      </c>
      <c r="B114" s="35"/>
      <c r="C114" s="35"/>
      <c r="D114" s="15" t="s">
        <v>376</v>
      </c>
      <c r="E114" s="14" t="s">
        <v>38</v>
      </c>
      <c r="F114" s="16" t="s">
        <v>377</v>
      </c>
      <c r="G114" s="16" t="s">
        <v>378</v>
      </c>
      <c r="H114" s="14" t="s">
        <v>41</v>
      </c>
      <c r="I114" s="14" t="s">
        <v>379</v>
      </c>
      <c r="J114" s="14" t="s">
        <v>56</v>
      </c>
      <c r="K114" s="14" t="s">
        <v>380</v>
      </c>
      <c r="L114" s="14">
        <v>2009.09</v>
      </c>
      <c r="M114" s="14" t="s">
        <v>75</v>
      </c>
      <c r="N114" s="16" t="s">
        <v>381</v>
      </c>
      <c r="O114" s="14" t="s">
        <v>67</v>
      </c>
      <c r="P114" s="14" t="s">
        <v>382</v>
      </c>
      <c r="Q114" s="14">
        <v>2012.07</v>
      </c>
      <c r="R114" s="14" t="s">
        <v>78</v>
      </c>
      <c r="S114" s="14" t="s">
        <v>78</v>
      </c>
      <c r="T114" s="14" t="s">
        <v>78</v>
      </c>
      <c r="U114" s="14"/>
      <c r="V114" s="13"/>
      <c r="W114" s="19"/>
      <c r="X114" s="17"/>
      <c r="Y114" s="23">
        <v>57</v>
      </c>
      <c r="Z114" s="23">
        <f t="shared" si="9"/>
        <v>34.199999999999996</v>
      </c>
      <c r="AA114" s="24">
        <v>93.29</v>
      </c>
      <c r="AB114" s="23">
        <f>AA114*0.25</f>
        <v>23.3225</v>
      </c>
      <c r="AC114" s="23">
        <f>AB114+Z114+X114</f>
        <v>57.522499999999994</v>
      </c>
      <c r="AD114" s="23">
        <v>13.5</v>
      </c>
      <c r="AE114" s="23">
        <f>AD114+AC114</f>
        <v>71.0225</v>
      </c>
      <c r="AF114" s="25">
        <v>3</v>
      </c>
      <c r="AG114" s="28" t="s">
        <v>61</v>
      </c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</row>
    <row r="115" spans="1:241" s="2" customFormat="1" ht="21" customHeight="1">
      <c r="A115" s="13">
        <v>112</v>
      </c>
      <c r="B115" s="35"/>
      <c r="C115" s="35"/>
      <c r="D115" s="18" t="s">
        <v>785</v>
      </c>
      <c r="E115" s="14" t="s">
        <v>38</v>
      </c>
      <c r="F115" s="16" t="s">
        <v>577</v>
      </c>
      <c r="G115" s="16" t="s">
        <v>786</v>
      </c>
      <c r="H115" s="14" t="s">
        <v>41</v>
      </c>
      <c r="I115" s="14" t="s">
        <v>42</v>
      </c>
      <c r="J115" s="14" t="s">
        <v>43</v>
      </c>
      <c r="K115" s="14" t="s">
        <v>787</v>
      </c>
      <c r="L115" s="14">
        <v>2012.11</v>
      </c>
      <c r="M115" s="14" t="s">
        <v>75</v>
      </c>
      <c r="N115" s="16" t="s">
        <v>788</v>
      </c>
      <c r="O115" s="14" t="s">
        <v>524</v>
      </c>
      <c r="P115" s="14" t="s">
        <v>789</v>
      </c>
      <c r="Q115" s="14">
        <v>2012.07</v>
      </c>
      <c r="R115" s="14" t="s">
        <v>98</v>
      </c>
      <c r="S115" s="14" t="s">
        <v>78</v>
      </c>
      <c r="T115" s="14" t="s">
        <v>78</v>
      </c>
      <c r="U115" s="14"/>
      <c r="V115" s="13"/>
      <c r="W115" s="22"/>
      <c r="X115" s="17"/>
      <c r="Y115" s="23">
        <v>56</v>
      </c>
      <c r="Z115" s="23">
        <f t="shared" si="9"/>
        <v>33.6</v>
      </c>
      <c r="AA115" s="23">
        <f aca="true" t="shared" si="13" ref="AA115:AA120">SUM(X115+Z115)</f>
        <v>33.6</v>
      </c>
      <c r="AB115" s="33" t="s">
        <v>857</v>
      </c>
      <c r="AC115" s="19"/>
      <c r="AD115" s="19"/>
      <c r="AE115" s="19"/>
      <c r="AF115" s="19"/>
      <c r="AG115" s="1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</row>
    <row r="116" spans="1:241" s="2" customFormat="1" ht="21" customHeight="1">
      <c r="A116" s="13">
        <v>113</v>
      </c>
      <c r="B116" s="35"/>
      <c r="C116" s="35"/>
      <c r="D116" s="18" t="s">
        <v>790</v>
      </c>
      <c r="E116" s="14" t="s">
        <v>38</v>
      </c>
      <c r="F116" s="16" t="s">
        <v>685</v>
      </c>
      <c r="G116" s="16" t="s">
        <v>791</v>
      </c>
      <c r="H116" s="14" t="s">
        <v>41</v>
      </c>
      <c r="I116" s="14" t="s">
        <v>42</v>
      </c>
      <c r="J116" s="14" t="s">
        <v>56</v>
      </c>
      <c r="K116" s="14" t="s">
        <v>792</v>
      </c>
      <c r="L116" s="14">
        <v>2012.09</v>
      </c>
      <c r="M116" s="14" t="s">
        <v>75</v>
      </c>
      <c r="N116" s="16" t="s">
        <v>793</v>
      </c>
      <c r="O116" s="14" t="s">
        <v>67</v>
      </c>
      <c r="P116" s="14" t="s">
        <v>794</v>
      </c>
      <c r="Q116" s="14">
        <v>2012.06</v>
      </c>
      <c r="R116" s="14" t="s">
        <v>99</v>
      </c>
      <c r="S116" s="14" t="s">
        <v>78</v>
      </c>
      <c r="T116" s="14" t="s">
        <v>78</v>
      </c>
      <c r="U116" s="14">
        <v>0.3</v>
      </c>
      <c r="V116" s="13"/>
      <c r="W116" s="22"/>
      <c r="X116" s="20">
        <v>0.3</v>
      </c>
      <c r="Y116" s="23">
        <v>55.5</v>
      </c>
      <c r="Z116" s="23">
        <f t="shared" si="9"/>
        <v>33.3</v>
      </c>
      <c r="AA116" s="23">
        <f t="shared" si="13"/>
        <v>33.599999999999994</v>
      </c>
      <c r="AB116" s="33" t="s">
        <v>857</v>
      </c>
      <c r="AC116" s="19"/>
      <c r="AD116" s="19"/>
      <c r="AE116" s="19"/>
      <c r="AF116" s="19"/>
      <c r="AG116" s="1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</row>
    <row r="117" spans="1:241" s="2" customFormat="1" ht="21" customHeight="1">
      <c r="A117" s="13">
        <v>114</v>
      </c>
      <c r="B117" s="35"/>
      <c r="C117" s="35"/>
      <c r="D117" s="18" t="s">
        <v>795</v>
      </c>
      <c r="E117" s="14" t="s">
        <v>38</v>
      </c>
      <c r="F117" s="16" t="s">
        <v>532</v>
      </c>
      <c r="G117" s="16" t="s">
        <v>796</v>
      </c>
      <c r="H117" s="14" t="s">
        <v>41</v>
      </c>
      <c r="I117" s="14" t="s">
        <v>339</v>
      </c>
      <c r="J117" s="14" t="s">
        <v>43</v>
      </c>
      <c r="K117" s="14" t="s">
        <v>797</v>
      </c>
      <c r="L117" s="14">
        <v>2011.09</v>
      </c>
      <c r="M117" s="14" t="s">
        <v>75</v>
      </c>
      <c r="N117" s="16" t="s">
        <v>798</v>
      </c>
      <c r="O117" s="14" t="s">
        <v>67</v>
      </c>
      <c r="P117" s="14" t="s">
        <v>77</v>
      </c>
      <c r="Q117" s="14">
        <v>2014.07</v>
      </c>
      <c r="R117" s="14" t="s">
        <v>78</v>
      </c>
      <c r="S117" s="14" t="s">
        <v>78</v>
      </c>
      <c r="T117" s="14" t="s">
        <v>78</v>
      </c>
      <c r="U117" s="14"/>
      <c r="V117" s="13"/>
      <c r="W117" s="19"/>
      <c r="X117" s="17"/>
      <c r="Y117" s="23">
        <v>55</v>
      </c>
      <c r="Z117" s="23">
        <f t="shared" si="9"/>
        <v>33</v>
      </c>
      <c r="AA117" s="23">
        <f t="shared" si="13"/>
        <v>33</v>
      </c>
      <c r="AB117" s="33" t="s">
        <v>857</v>
      </c>
      <c r="AC117" s="19"/>
      <c r="AD117" s="19"/>
      <c r="AE117" s="19"/>
      <c r="AF117" s="19"/>
      <c r="AG117" s="1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</row>
    <row r="118" spans="1:241" s="2" customFormat="1" ht="21" customHeight="1">
      <c r="A118" s="13">
        <v>115</v>
      </c>
      <c r="B118" s="35"/>
      <c r="C118" s="35"/>
      <c r="D118" s="18" t="s">
        <v>799</v>
      </c>
      <c r="E118" s="14" t="s">
        <v>38</v>
      </c>
      <c r="F118" s="16" t="s">
        <v>800</v>
      </c>
      <c r="G118" s="16" t="s">
        <v>801</v>
      </c>
      <c r="H118" s="14" t="s">
        <v>41</v>
      </c>
      <c r="I118" s="14" t="s">
        <v>42</v>
      </c>
      <c r="J118" s="14" t="s">
        <v>43</v>
      </c>
      <c r="K118" s="14" t="s">
        <v>802</v>
      </c>
      <c r="L118" s="14">
        <v>2013.11</v>
      </c>
      <c r="M118" s="14" t="s">
        <v>75</v>
      </c>
      <c r="N118" s="16" t="s">
        <v>803</v>
      </c>
      <c r="O118" s="14" t="s">
        <v>67</v>
      </c>
      <c r="P118" s="14" t="s">
        <v>804</v>
      </c>
      <c r="Q118" s="14">
        <v>2013.06</v>
      </c>
      <c r="R118" s="14" t="s">
        <v>78</v>
      </c>
      <c r="S118" s="14" t="s">
        <v>78</v>
      </c>
      <c r="T118" s="14" t="s">
        <v>78</v>
      </c>
      <c r="U118" s="14"/>
      <c r="V118" s="13"/>
      <c r="W118" s="22"/>
      <c r="X118" s="17"/>
      <c r="Y118" s="23">
        <v>53</v>
      </c>
      <c r="Z118" s="23">
        <f t="shared" si="9"/>
        <v>31.799999999999997</v>
      </c>
      <c r="AA118" s="23">
        <f t="shared" si="13"/>
        <v>31.799999999999997</v>
      </c>
      <c r="AB118" s="33" t="s">
        <v>857</v>
      </c>
      <c r="AC118" s="19"/>
      <c r="AD118" s="19"/>
      <c r="AE118" s="19"/>
      <c r="AF118" s="19"/>
      <c r="AG118" s="1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</row>
    <row r="119" spans="1:241" s="2" customFormat="1" ht="21" customHeight="1">
      <c r="A119" s="13">
        <v>116</v>
      </c>
      <c r="B119" s="35"/>
      <c r="C119" s="35"/>
      <c r="D119" s="18" t="s">
        <v>805</v>
      </c>
      <c r="E119" s="14" t="s">
        <v>38</v>
      </c>
      <c r="F119" s="16" t="s">
        <v>337</v>
      </c>
      <c r="G119" s="16" t="s">
        <v>806</v>
      </c>
      <c r="H119" s="14" t="s">
        <v>41</v>
      </c>
      <c r="I119" s="14" t="s">
        <v>42</v>
      </c>
      <c r="J119" s="14" t="s">
        <v>56</v>
      </c>
      <c r="K119" s="14" t="s">
        <v>807</v>
      </c>
      <c r="L119" s="14">
        <v>2012.09</v>
      </c>
      <c r="M119" s="14" t="s">
        <v>75</v>
      </c>
      <c r="N119" s="16" t="s">
        <v>808</v>
      </c>
      <c r="O119" s="14" t="s">
        <v>201</v>
      </c>
      <c r="P119" s="14" t="s">
        <v>809</v>
      </c>
      <c r="Q119" s="14">
        <v>2012.07</v>
      </c>
      <c r="R119" s="14" t="s">
        <v>78</v>
      </c>
      <c r="S119" s="14" t="s">
        <v>78</v>
      </c>
      <c r="T119" s="14" t="s">
        <v>78</v>
      </c>
      <c r="U119" s="14"/>
      <c r="V119" s="13"/>
      <c r="W119" s="19"/>
      <c r="X119" s="17"/>
      <c r="Y119" s="23">
        <v>48.5</v>
      </c>
      <c r="Z119" s="23">
        <f t="shared" si="9"/>
        <v>29.099999999999998</v>
      </c>
      <c r="AA119" s="23">
        <f t="shared" si="13"/>
        <v>29.099999999999998</v>
      </c>
      <c r="AB119" s="33" t="s">
        <v>857</v>
      </c>
      <c r="AC119" s="19"/>
      <c r="AD119" s="19"/>
      <c r="AE119" s="19"/>
      <c r="AF119" s="19"/>
      <c r="AG119" s="1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</row>
    <row r="120" spans="1:241" s="2" customFormat="1" ht="21" customHeight="1">
      <c r="A120" s="13">
        <v>117</v>
      </c>
      <c r="B120" s="35"/>
      <c r="C120" s="35"/>
      <c r="D120" s="18" t="s">
        <v>810</v>
      </c>
      <c r="E120" s="14" t="s">
        <v>52</v>
      </c>
      <c r="F120" s="16" t="s">
        <v>170</v>
      </c>
      <c r="G120" s="16" t="s">
        <v>811</v>
      </c>
      <c r="H120" s="14" t="s">
        <v>41</v>
      </c>
      <c r="I120" s="14" t="s">
        <v>42</v>
      </c>
      <c r="J120" s="14" t="s">
        <v>56</v>
      </c>
      <c r="K120" s="14" t="s">
        <v>812</v>
      </c>
      <c r="L120" s="14">
        <v>2010.12</v>
      </c>
      <c r="M120" s="14" t="s">
        <v>75</v>
      </c>
      <c r="N120" s="16" t="s">
        <v>813</v>
      </c>
      <c r="O120" s="14" t="s">
        <v>67</v>
      </c>
      <c r="P120" s="14" t="s">
        <v>814</v>
      </c>
      <c r="Q120" s="14">
        <v>2009.08</v>
      </c>
      <c r="R120" s="14" t="s">
        <v>78</v>
      </c>
      <c r="S120" s="14" t="s">
        <v>78</v>
      </c>
      <c r="T120" s="14" t="s">
        <v>78</v>
      </c>
      <c r="U120" s="14"/>
      <c r="V120" s="13"/>
      <c r="W120" s="19"/>
      <c r="X120" s="17"/>
      <c r="Y120" s="23">
        <v>47</v>
      </c>
      <c r="Z120" s="23">
        <f t="shared" si="9"/>
        <v>28.2</v>
      </c>
      <c r="AA120" s="23">
        <f t="shared" si="13"/>
        <v>28.2</v>
      </c>
      <c r="AB120" s="33" t="s">
        <v>857</v>
      </c>
      <c r="AC120" s="19"/>
      <c r="AD120" s="19"/>
      <c r="AE120" s="19"/>
      <c r="AF120" s="19"/>
      <c r="AG120" s="1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</row>
    <row r="121" spans="1:244" s="2" customFormat="1" ht="21" customHeight="1">
      <c r="A121" s="13">
        <v>118</v>
      </c>
      <c r="B121" s="35" t="s">
        <v>383</v>
      </c>
      <c r="C121" s="35" t="s">
        <v>70</v>
      </c>
      <c r="D121" s="15" t="s">
        <v>384</v>
      </c>
      <c r="E121" s="14" t="s">
        <v>38</v>
      </c>
      <c r="F121" s="16" t="s">
        <v>196</v>
      </c>
      <c r="G121" s="16" t="s">
        <v>385</v>
      </c>
      <c r="H121" s="14" t="s">
        <v>41</v>
      </c>
      <c r="I121" s="14" t="s">
        <v>386</v>
      </c>
      <c r="J121" s="14" t="s">
        <v>43</v>
      </c>
      <c r="K121" s="14" t="s">
        <v>387</v>
      </c>
      <c r="L121" s="14">
        <v>2014.01</v>
      </c>
      <c r="M121" s="14" t="s">
        <v>75</v>
      </c>
      <c r="N121" s="16" t="s">
        <v>388</v>
      </c>
      <c r="O121" s="14" t="s">
        <v>47</v>
      </c>
      <c r="P121" s="14" t="s">
        <v>389</v>
      </c>
      <c r="Q121" s="14">
        <v>2009.06</v>
      </c>
      <c r="R121" s="14" t="s">
        <v>78</v>
      </c>
      <c r="S121" s="14" t="s">
        <v>78</v>
      </c>
      <c r="T121" s="14" t="s">
        <v>78</v>
      </c>
      <c r="U121" s="14"/>
      <c r="V121" s="13"/>
      <c r="W121" s="19"/>
      <c r="X121" s="17"/>
      <c r="Y121" s="23">
        <v>54</v>
      </c>
      <c r="Z121" s="23">
        <f t="shared" si="9"/>
        <v>32.4</v>
      </c>
      <c r="AA121" s="24">
        <v>91.71</v>
      </c>
      <c r="AB121" s="23">
        <f>AA121*0.25</f>
        <v>22.9275</v>
      </c>
      <c r="AC121" s="23">
        <f>AB121+Z121+X121</f>
        <v>55.3275</v>
      </c>
      <c r="AD121" s="23">
        <v>15</v>
      </c>
      <c r="AE121" s="23">
        <f>AD121+AC121</f>
        <v>70.3275</v>
      </c>
      <c r="AF121" s="25">
        <v>1</v>
      </c>
      <c r="AG121" s="28" t="s">
        <v>50</v>
      </c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</row>
    <row r="122" spans="1:240" s="2" customFormat="1" ht="21" customHeight="1">
      <c r="A122" s="13">
        <v>119</v>
      </c>
      <c r="B122" s="35"/>
      <c r="C122" s="35"/>
      <c r="D122" s="15" t="s">
        <v>390</v>
      </c>
      <c r="E122" s="14" t="s">
        <v>52</v>
      </c>
      <c r="F122" s="16" t="s">
        <v>391</v>
      </c>
      <c r="G122" s="16" t="s">
        <v>392</v>
      </c>
      <c r="H122" s="14" t="s">
        <v>41</v>
      </c>
      <c r="I122" s="14" t="s">
        <v>42</v>
      </c>
      <c r="J122" s="14" t="s">
        <v>43</v>
      </c>
      <c r="K122" s="14" t="s">
        <v>393</v>
      </c>
      <c r="L122" s="14">
        <v>2010.12</v>
      </c>
      <c r="M122" s="14" t="s">
        <v>75</v>
      </c>
      <c r="N122" s="16" t="s">
        <v>394</v>
      </c>
      <c r="O122" s="14" t="s">
        <v>67</v>
      </c>
      <c r="P122" s="14" t="s">
        <v>395</v>
      </c>
      <c r="Q122" s="14">
        <v>2010.07</v>
      </c>
      <c r="R122" s="14" t="s">
        <v>78</v>
      </c>
      <c r="S122" s="14" t="s">
        <v>78</v>
      </c>
      <c r="T122" s="14" t="s">
        <v>78</v>
      </c>
      <c r="U122" s="14"/>
      <c r="V122" s="13"/>
      <c r="W122" s="19"/>
      <c r="X122" s="17"/>
      <c r="Y122" s="23">
        <v>36</v>
      </c>
      <c r="Z122" s="23">
        <f t="shared" si="9"/>
        <v>21.599999999999998</v>
      </c>
      <c r="AA122" s="26" t="s">
        <v>60</v>
      </c>
      <c r="AB122" s="26" t="s">
        <v>60</v>
      </c>
      <c r="AC122" s="28"/>
      <c r="AD122" s="19"/>
      <c r="AE122" s="19"/>
      <c r="AF122" s="19"/>
      <c r="AG122" s="28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</row>
    <row r="123" spans="1:241" s="2" customFormat="1" ht="21" customHeight="1">
      <c r="A123" s="13">
        <v>120</v>
      </c>
      <c r="B123" s="35"/>
      <c r="C123" s="35"/>
      <c r="D123" s="15" t="s">
        <v>396</v>
      </c>
      <c r="E123" s="14" t="s">
        <v>38</v>
      </c>
      <c r="F123" s="16" t="s">
        <v>145</v>
      </c>
      <c r="G123" s="16" t="s">
        <v>397</v>
      </c>
      <c r="H123" s="14" t="s">
        <v>41</v>
      </c>
      <c r="I123" s="14" t="s">
        <v>42</v>
      </c>
      <c r="J123" s="14" t="s">
        <v>56</v>
      </c>
      <c r="K123" s="14" t="s">
        <v>398</v>
      </c>
      <c r="L123" s="14">
        <v>2009.03</v>
      </c>
      <c r="M123" s="14" t="s">
        <v>75</v>
      </c>
      <c r="N123" s="16" t="s">
        <v>399</v>
      </c>
      <c r="O123" s="14" t="s">
        <v>188</v>
      </c>
      <c r="P123" s="14" t="s">
        <v>400</v>
      </c>
      <c r="Q123" s="14">
        <v>2008.07</v>
      </c>
      <c r="R123" s="14" t="s">
        <v>78</v>
      </c>
      <c r="S123" s="14" t="s">
        <v>78</v>
      </c>
      <c r="T123" s="14" t="s">
        <v>78</v>
      </c>
      <c r="U123" s="14"/>
      <c r="V123" s="13"/>
      <c r="W123" s="19"/>
      <c r="X123" s="17"/>
      <c r="Y123" s="27" t="s">
        <v>60</v>
      </c>
      <c r="Z123" s="27" t="s">
        <v>60</v>
      </c>
      <c r="AA123" s="27"/>
      <c r="AB123" s="28"/>
      <c r="AC123" s="19"/>
      <c r="AD123" s="19"/>
      <c r="AE123" s="19"/>
      <c r="AF123" s="19"/>
      <c r="AG123" s="28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</row>
    <row r="124" spans="1:244" s="2" customFormat="1" ht="21" customHeight="1">
      <c r="A124" s="13">
        <v>121</v>
      </c>
      <c r="B124" s="35" t="s">
        <v>860</v>
      </c>
      <c r="C124" s="35" t="s">
        <v>70</v>
      </c>
      <c r="D124" s="15" t="s">
        <v>401</v>
      </c>
      <c r="E124" s="14" t="s">
        <v>38</v>
      </c>
      <c r="F124" s="16" t="s">
        <v>151</v>
      </c>
      <c r="G124" s="16" t="s">
        <v>402</v>
      </c>
      <c r="H124" s="14" t="s">
        <v>41</v>
      </c>
      <c r="I124" s="14" t="s">
        <v>42</v>
      </c>
      <c r="J124" s="14" t="s">
        <v>56</v>
      </c>
      <c r="K124" s="14" t="s">
        <v>403</v>
      </c>
      <c r="L124" s="14">
        <v>2010.08</v>
      </c>
      <c r="M124" s="14" t="s">
        <v>75</v>
      </c>
      <c r="N124" s="16" t="s">
        <v>404</v>
      </c>
      <c r="O124" s="14" t="s">
        <v>134</v>
      </c>
      <c r="P124" s="14" t="s">
        <v>405</v>
      </c>
      <c r="Q124" s="14">
        <v>2010.06</v>
      </c>
      <c r="R124" s="14" t="s">
        <v>78</v>
      </c>
      <c r="S124" s="14" t="s">
        <v>99</v>
      </c>
      <c r="T124" s="14" t="s">
        <v>78</v>
      </c>
      <c r="U124" s="14">
        <v>0.3</v>
      </c>
      <c r="V124" s="13"/>
      <c r="W124" s="19"/>
      <c r="X124" s="20">
        <v>0.3</v>
      </c>
      <c r="Y124" s="23">
        <v>83</v>
      </c>
      <c r="Z124" s="23">
        <f aca="true" t="shared" si="14" ref="Z124:Z135">Y124*0.6</f>
        <v>49.8</v>
      </c>
      <c r="AA124" s="24">
        <v>94</v>
      </c>
      <c r="AB124" s="23">
        <f>AA124*0.25</f>
        <v>23.5</v>
      </c>
      <c r="AC124" s="23">
        <f>AB124+Z124+X124</f>
        <v>73.6</v>
      </c>
      <c r="AD124" s="23">
        <v>15</v>
      </c>
      <c r="AE124" s="23">
        <f>AD124+AC124</f>
        <v>88.6</v>
      </c>
      <c r="AF124" s="25">
        <v>1</v>
      </c>
      <c r="AG124" s="28" t="s">
        <v>50</v>
      </c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</row>
    <row r="125" spans="1:244" s="2" customFormat="1" ht="21" customHeight="1">
      <c r="A125" s="13">
        <v>122</v>
      </c>
      <c r="B125" s="35"/>
      <c r="C125" s="35"/>
      <c r="D125" s="15" t="s">
        <v>406</v>
      </c>
      <c r="E125" s="14" t="s">
        <v>52</v>
      </c>
      <c r="F125" s="16" t="s">
        <v>164</v>
      </c>
      <c r="G125" s="16" t="s">
        <v>407</v>
      </c>
      <c r="H125" s="14" t="s">
        <v>41</v>
      </c>
      <c r="I125" s="14" t="s">
        <v>386</v>
      </c>
      <c r="J125" s="14" t="s">
        <v>56</v>
      </c>
      <c r="K125" s="14" t="s">
        <v>408</v>
      </c>
      <c r="L125" s="14">
        <v>2013.09</v>
      </c>
      <c r="M125" s="14" t="s">
        <v>75</v>
      </c>
      <c r="N125" s="16" t="s">
        <v>409</v>
      </c>
      <c r="O125" s="14" t="s">
        <v>188</v>
      </c>
      <c r="P125" s="14" t="s">
        <v>410</v>
      </c>
      <c r="Q125" s="14">
        <v>2013.07</v>
      </c>
      <c r="R125" s="14" t="s">
        <v>78</v>
      </c>
      <c r="S125" s="14" t="s">
        <v>99</v>
      </c>
      <c r="T125" s="14" t="s">
        <v>78</v>
      </c>
      <c r="U125" s="14">
        <v>0.3</v>
      </c>
      <c r="V125" s="13"/>
      <c r="W125" s="19"/>
      <c r="X125" s="20">
        <v>0.3</v>
      </c>
      <c r="Y125" s="23">
        <v>66</v>
      </c>
      <c r="Z125" s="23">
        <f t="shared" si="14"/>
        <v>39.6</v>
      </c>
      <c r="AA125" s="24">
        <v>89.29</v>
      </c>
      <c r="AB125" s="23">
        <f>AA125*0.25</f>
        <v>22.3225</v>
      </c>
      <c r="AC125" s="23">
        <f>AB125+Z125+X125</f>
        <v>62.2225</v>
      </c>
      <c r="AD125" s="23">
        <v>15</v>
      </c>
      <c r="AE125" s="23">
        <f>AD125+AC125</f>
        <v>77.2225</v>
      </c>
      <c r="AF125" s="25">
        <v>2</v>
      </c>
      <c r="AG125" s="28" t="s">
        <v>61</v>
      </c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</row>
    <row r="126" spans="1:240" s="2" customFormat="1" ht="21" customHeight="1">
      <c r="A126" s="13">
        <v>123</v>
      </c>
      <c r="B126" s="35"/>
      <c r="C126" s="35"/>
      <c r="D126" s="15" t="s">
        <v>411</v>
      </c>
      <c r="E126" s="14" t="s">
        <v>52</v>
      </c>
      <c r="F126" s="16" t="s">
        <v>377</v>
      </c>
      <c r="G126" s="16" t="s">
        <v>412</v>
      </c>
      <c r="H126" s="14" t="s">
        <v>41</v>
      </c>
      <c r="I126" s="14" t="s">
        <v>42</v>
      </c>
      <c r="J126" s="14" t="s">
        <v>56</v>
      </c>
      <c r="K126" s="14" t="s">
        <v>413</v>
      </c>
      <c r="L126" s="14">
        <v>2011.09</v>
      </c>
      <c r="M126" s="14" t="s">
        <v>75</v>
      </c>
      <c r="N126" s="16" t="s">
        <v>414</v>
      </c>
      <c r="O126" s="14" t="s">
        <v>67</v>
      </c>
      <c r="P126" s="14" t="s">
        <v>328</v>
      </c>
      <c r="Q126" s="14">
        <v>2014.07</v>
      </c>
      <c r="R126" s="14" t="s">
        <v>78</v>
      </c>
      <c r="S126" s="14" t="s">
        <v>78</v>
      </c>
      <c r="T126" s="14" t="s">
        <v>99</v>
      </c>
      <c r="U126" s="14">
        <v>0.3</v>
      </c>
      <c r="V126" s="13"/>
      <c r="W126" s="19"/>
      <c r="X126" s="20">
        <v>0.3</v>
      </c>
      <c r="Y126" s="23">
        <v>64.5</v>
      </c>
      <c r="Z126" s="23">
        <f t="shared" si="14"/>
        <v>38.699999999999996</v>
      </c>
      <c r="AA126" s="26" t="s">
        <v>60</v>
      </c>
      <c r="AB126" s="26" t="s">
        <v>60</v>
      </c>
      <c r="AC126" s="28"/>
      <c r="AD126" s="19"/>
      <c r="AE126" s="19"/>
      <c r="AF126" s="19"/>
      <c r="AG126" s="28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</row>
    <row r="127" spans="1:241" s="2" customFormat="1" ht="21" customHeight="1">
      <c r="A127" s="13">
        <v>124</v>
      </c>
      <c r="B127" s="35"/>
      <c r="C127" s="35"/>
      <c r="D127" s="18" t="s">
        <v>815</v>
      </c>
      <c r="E127" s="14" t="s">
        <v>52</v>
      </c>
      <c r="F127" s="16" t="s">
        <v>266</v>
      </c>
      <c r="G127" s="16" t="s">
        <v>816</v>
      </c>
      <c r="H127" s="14" t="s">
        <v>41</v>
      </c>
      <c r="I127" s="14" t="s">
        <v>131</v>
      </c>
      <c r="J127" s="14" t="s">
        <v>56</v>
      </c>
      <c r="K127" s="14" t="s">
        <v>437</v>
      </c>
      <c r="L127" s="14">
        <v>2013.09</v>
      </c>
      <c r="M127" s="14" t="s">
        <v>75</v>
      </c>
      <c r="N127" s="16" t="s">
        <v>817</v>
      </c>
      <c r="O127" s="14" t="s">
        <v>67</v>
      </c>
      <c r="P127" s="14" t="s">
        <v>818</v>
      </c>
      <c r="Q127" s="14">
        <v>2013.06</v>
      </c>
      <c r="R127" s="14" t="s">
        <v>78</v>
      </c>
      <c r="S127" s="14" t="s">
        <v>78</v>
      </c>
      <c r="T127" s="14" t="s">
        <v>78</v>
      </c>
      <c r="U127" s="14"/>
      <c r="V127" s="13"/>
      <c r="W127" s="19"/>
      <c r="X127" s="17"/>
      <c r="Y127" s="23">
        <v>62.5</v>
      </c>
      <c r="Z127" s="23">
        <f t="shared" si="14"/>
        <v>37.5</v>
      </c>
      <c r="AA127" s="23">
        <f aca="true" t="shared" si="15" ref="AA127:AA132">SUM(X127+Z127)</f>
        <v>37.5</v>
      </c>
      <c r="AB127" s="33" t="s">
        <v>857</v>
      </c>
      <c r="AC127" s="19"/>
      <c r="AD127" s="19"/>
      <c r="AE127" s="19"/>
      <c r="AF127" s="19"/>
      <c r="AG127" s="1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</row>
    <row r="128" spans="1:241" s="2" customFormat="1" ht="21" customHeight="1">
      <c r="A128" s="13">
        <v>125</v>
      </c>
      <c r="B128" s="35"/>
      <c r="C128" s="35"/>
      <c r="D128" s="18" t="s">
        <v>819</v>
      </c>
      <c r="E128" s="14" t="s">
        <v>38</v>
      </c>
      <c r="F128" s="16" t="s">
        <v>820</v>
      </c>
      <c r="G128" s="16" t="s">
        <v>821</v>
      </c>
      <c r="H128" s="14" t="s">
        <v>41</v>
      </c>
      <c r="I128" s="14" t="s">
        <v>153</v>
      </c>
      <c r="J128" s="14" t="s">
        <v>56</v>
      </c>
      <c r="K128" s="14" t="s">
        <v>475</v>
      </c>
      <c r="L128" s="14">
        <v>2012.09</v>
      </c>
      <c r="M128" s="14" t="s">
        <v>75</v>
      </c>
      <c r="N128" s="16" t="s">
        <v>822</v>
      </c>
      <c r="O128" s="14" t="s">
        <v>67</v>
      </c>
      <c r="P128" s="14" t="s">
        <v>618</v>
      </c>
      <c r="Q128" s="14">
        <v>2012.06</v>
      </c>
      <c r="R128" s="14" t="s">
        <v>78</v>
      </c>
      <c r="S128" s="14" t="s">
        <v>99</v>
      </c>
      <c r="T128" s="14" t="s">
        <v>99</v>
      </c>
      <c r="U128" s="14">
        <v>0.6</v>
      </c>
      <c r="V128" s="13"/>
      <c r="W128" s="19"/>
      <c r="X128" s="20">
        <v>0.6</v>
      </c>
      <c r="Y128" s="23">
        <v>58</v>
      </c>
      <c r="Z128" s="23">
        <f t="shared" si="14"/>
        <v>34.8</v>
      </c>
      <c r="AA128" s="23">
        <f t="shared" si="15"/>
        <v>35.4</v>
      </c>
      <c r="AB128" s="33" t="s">
        <v>857</v>
      </c>
      <c r="AC128" s="19"/>
      <c r="AD128" s="19"/>
      <c r="AE128" s="19"/>
      <c r="AF128" s="19"/>
      <c r="AG128" s="1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</row>
    <row r="129" spans="1:241" s="2" customFormat="1" ht="21" customHeight="1">
      <c r="A129" s="13">
        <v>126</v>
      </c>
      <c r="B129" s="35"/>
      <c r="C129" s="35"/>
      <c r="D129" s="18" t="s">
        <v>823</v>
      </c>
      <c r="E129" s="14" t="s">
        <v>52</v>
      </c>
      <c r="F129" s="16" t="s">
        <v>577</v>
      </c>
      <c r="G129" s="16" t="s">
        <v>824</v>
      </c>
      <c r="H129" s="14" t="s">
        <v>41</v>
      </c>
      <c r="I129" s="14" t="s">
        <v>825</v>
      </c>
      <c r="J129" s="14" t="s">
        <v>88</v>
      </c>
      <c r="K129" s="14" t="s">
        <v>826</v>
      </c>
      <c r="L129" s="14">
        <v>2014.11</v>
      </c>
      <c r="M129" s="14" t="s">
        <v>75</v>
      </c>
      <c r="N129" s="16" t="s">
        <v>827</v>
      </c>
      <c r="O129" s="14" t="s">
        <v>67</v>
      </c>
      <c r="P129" s="14" t="s">
        <v>828</v>
      </c>
      <c r="Q129" s="14">
        <v>2013.06</v>
      </c>
      <c r="R129" s="14" t="s">
        <v>586</v>
      </c>
      <c r="S129" s="14" t="s">
        <v>78</v>
      </c>
      <c r="T129" s="14" t="s">
        <v>78</v>
      </c>
      <c r="U129" s="14"/>
      <c r="V129" s="13"/>
      <c r="W129" s="19"/>
      <c r="X129" s="20"/>
      <c r="Y129" s="23">
        <v>58.5</v>
      </c>
      <c r="Z129" s="23">
        <f t="shared" si="14"/>
        <v>35.1</v>
      </c>
      <c r="AA129" s="23">
        <f t="shared" si="15"/>
        <v>35.1</v>
      </c>
      <c r="AB129" s="33" t="s">
        <v>857</v>
      </c>
      <c r="AC129" s="19"/>
      <c r="AD129" s="19"/>
      <c r="AE129" s="19"/>
      <c r="AF129" s="19"/>
      <c r="AG129" s="1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</row>
    <row r="130" spans="1:241" s="2" customFormat="1" ht="21" customHeight="1">
      <c r="A130" s="13">
        <v>127</v>
      </c>
      <c r="B130" s="35"/>
      <c r="C130" s="35"/>
      <c r="D130" s="18" t="s">
        <v>829</v>
      </c>
      <c r="E130" s="14" t="s">
        <v>38</v>
      </c>
      <c r="F130" s="16" t="s">
        <v>532</v>
      </c>
      <c r="G130" s="16" t="s">
        <v>830</v>
      </c>
      <c r="H130" s="14" t="s">
        <v>41</v>
      </c>
      <c r="I130" s="14" t="s">
        <v>42</v>
      </c>
      <c r="J130" s="14" t="s">
        <v>56</v>
      </c>
      <c r="K130" s="14" t="s">
        <v>831</v>
      </c>
      <c r="L130" s="14">
        <v>2011.09</v>
      </c>
      <c r="M130" s="14" t="s">
        <v>75</v>
      </c>
      <c r="N130" s="16" t="s">
        <v>832</v>
      </c>
      <c r="O130" s="14" t="s">
        <v>67</v>
      </c>
      <c r="P130" s="14" t="s">
        <v>552</v>
      </c>
      <c r="Q130" s="14">
        <v>2012.01</v>
      </c>
      <c r="R130" s="14" t="s">
        <v>78</v>
      </c>
      <c r="S130" s="14" t="s">
        <v>99</v>
      </c>
      <c r="T130" s="14" t="s">
        <v>78</v>
      </c>
      <c r="U130" s="14">
        <v>0.3</v>
      </c>
      <c r="V130" s="13"/>
      <c r="W130" s="19"/>
      <c r="X130" s="20">
        <v>0.3</v>
      </c>
      <c r="Y130" s="23">
        <v>57</v>
      </c>
      <c r="Z130" s="23">
        <f t="shared" si="14"/>
        <v>34.199999999999996</v>
      </c>
      <c r="AA130" s="23">
        <f t="shared" si="15"/>
        <v>34.49999999999999</v>
      </c>
      <c r="AB130" s="33" t="s">
        <v>857</v>
      </c>
      <c r="AC130" s="19"/>
      <c r="AD130" s="19"/>
      <c r="AE130" s="19"/>
      <c r="AF130" s="19"/>
      <c r="AG130" s="1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</row>
    <row r="131" spans="1:241" s="2" customFormat="1" ht="21" customHeight="1">
      <c r="A131" s="13">
        <v>128</v>
      </c>
      <c r="B131" s="35"/>
      <c r="C131" s="35"/>
      <c r="D131" s="18" t="s">
        <v>833</v>
      </c>
      <c r="E131" s="14" t="s">
        <v>38</v>
      </c>
      <c r="F131" s="16" t="s">
        <v>834</v>
      </c>
      <c r="G131" s="16" t="s">
        <v>835</v>
      </c>
      <c r="H131" s="14" t="s">
        <v>41</v>
      </c>
      <c r="I131" s="14" t="s">
        <v>42</v>
      </c>
      <c r="J131" s="14" t="s">
        <v>56</v>
      </c>
      <c r="K131" s="14" t="s">
        <v>836</v>
      </c>
      <c r="L131" s="14">
        <v>2007.04</v>
      </c>
      <c r="M131" s="14" t="s">
        <v>75</v>
      </c>
      <c r="N131" s="16" t="s">
        <v>837</v>
      </c>
      <c r="O131" s="14" t="s">
        <v>67</v>
      </c>
      <c r="P131" s="14" t="s">
        <v>838</v>
      </c>
      <c r="Q131" s="14">
        <v>2013.01</v>
      </c>
      <c r="R131" s="14" t="s">
        <v>78</v>
      </c>
      <c r="S131" s="14" t="s">
        <v>78</v>
      </c>
      <c r="T131" s="14" t="s">
        <v>78</v>
      </c>
      <c r="U131" s="14"/>
      <c r="V131" s="13"/>
      <c r="W131" s="19"/>
      <c r="X131" s="17"/>
      <c r="Y131" s="23">
        <v>47</v>
      </c>
      <c r="Z131" s="23">
        <f t="shared" si="14"/>
        <v>28.2</v>
      </c>
      <c r="AA131" s="23">
        <f t="shared" si="15"/>
        <v>28.2</v>
      </c>
      <c r="AB131" s="33" t="s">
        <v>857</v>
      </c>
      <c r="AC131" s="19"/>
      <c r="AD131" s="19"/>
      <c r="AE131" s="19"/>
      <c r="AF131" s="19"/>
      <c r="AG131" s="1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</row>
    <row r="132" spans="1:241" s="2" customFormat="1" ht="21" customHeight="1">
      <c r="A132" s="13">
        <v>129</v>
      </c>
      <c r="B132" s="35"/>
      <c r="C132" s="35"/>
      <c r="D132" s="18" t="s">
        <v>839</v>
      </c>
      <c r="E132" s="14" t="s">
        <v>38</v>
      </c>
      <c r="F132" s="16" t="s">
        <v>840</v>
      </c>
      <c r="G132" s="16" t="s">
        <v>841</v>
      </c>
      <c r="H132" s="14" t="s">
        <v>41</v>
      </c>
      <c r="I132" s="14" t="s">
        <v>42</v>
      </c>
      <c r="J132" s="14" t="s">
        <v>56</v>
      </c>
      <c r="K132" s="14" t="s">
        <v>842</v>
      </c>
      <c r="L132" s="14">
        <v>2010.03</v>
      </c>
      <c r="M132" s="14" t="s">
        <v>75</v>
      </c>
      <c r="N132" s="16" t="s">
        <v>843</v>
      </c>
      <c r="O132" s="14" t="s">
        <v>67</v>
      </c>
      <c r="P132" s="14" t="s">
        <v>844</v>
      </c>
      <c r="Q132" s="14">
        <v>2013.03</v>
      </c>
      <c r="R132" s="14" t="s">
        <v>78</v>
      </c>
      <c r="S132" s="14" t="s">
        <v>78</v>
      </c>
      <c r="T132" s="14" t="s">
        <v>78</v>
      </c>
      <c r="U132" s="14"/>
      <c r="V132" s="13"/>
      <c r="W132" s="19"/>
      <c r="X132" s="20"/>
      <c r="Y132" s="23">
        <v>43.5</v>
      </c>
      <c r="Z132" s="23">
        <f t="shared" si="14"/>
        <v>26.099999999999998</v>
      </c>
      <c r="AA132" s="23">
        <f t="shared" si="15"/>
        <v>26.099999999999998</v>
      </c>
      <c r="AB132" s="33" t="s">
        <v>857</v>
      </c>
      <c r="AC132" s="19"/>
      <c r="AD132" s="19"/>
      <c r="AE132" s="19"/>
      <c r="AF132" s="19"/>
      <c r="AG132" s="1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</row>
    <row r="133" spans="1:244" s="2" customFormat="1" ht="21" customHeight="1">
      <c r="A133" s="13">
        <v>130</v>
      </c>
      <c r="B133" s="35" t="s">
        <v>415</v>
      </c>
      <c r="C133" s="35" t="s">
        <v>416</v>
      </c>
      <c r="D133" s="15" t="s">
        <v>417</v>
      </c>
      <c r="E133" s="14" t="s">
        <v>38</v>
      </c>
      <c r="F133" s="16" t="s">
        <v>418</v>
      </c>
      <c r="G133" s="16" t="s">
        <v>419</v>
      </c>
      <c r="H133" s="14" t="s">
        <v>41</v>
      </c>
      <c r="I133" s="14" t="s">
        <v>131</v>
      </c>
      <c r="J133" s="14" t="s">
        <v>43</v>
      </c>
      <c r="K133" s="14" t="s">
        <v>420</v>
      </c>
      <c r="L133" s="14">
        <v>2014.01</v>
      </c>
      <c r="M133" s="14" t="s">
        <v>75</v>
      </c>
      <c r="N133" s="16" t="s">
        <v>421</v>
      </c>
      <c r="O133" s="14" t="s">
        <v>67</v>
      </c>
      <c r="P133" s="14" t="s">
        <v>162</v>
      </c>
      <c r="Q133" s="14">
        <v>2017.07</v>
      </c>
      <c r="R133" s="14" t="s">
        <v>78</v>
      </c>
      <c r="S133" s="14" t="s">
        <v>78</v>
      </c>
      <c r="T133" s="14" t="s">
        <v>78</v>
      </c>
      <c r="U133" s="14"/>
      <c r="V133" s="13"/>
      <c r="W133" s="19"/>
      <c r="X133" s="17"/>
      <c r="Y133" s="23">
        <v>63</v>
      </c>
      <c r="Z133" s="23">
        <f t="shared" si="14"/>
        <v>37.8</v>
      </c>
      <c r="AA133" s="24">
        <v>90.57</v>
      </c>
      <c r="AB133" s="23">
        <f>AA133*0.25</f>
        <v>22.6425</v>
      </c>
      <c r="AC133" s="23">
        <f>AB133+Z133+X133</f>
        <v>60.442499999999995</v>
      </c>
      <c r="AD133" s="23">
        <v>15</v>
      </c>
      <c r="AE133" s="23">
        <f>AD133+AC133</f>
        <v>75.4425</v>
      </c>
      <c r="AF133" s="25">
        <v>1</v>
      </c>
      <c r="AG133" s="28" t="s">
        <v>50</v>
      </c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</row>
    <row r="134" spans="1:244" s="2" customFormat="1" ht="21" customHeight="1">
      <c r="A134" s="13">
        <v>131</v>
      </c>
      <c r="B134" s="35"/>
      <c r="C134" s="35"/>
      <c r="D134" s="15" t="s">
        <v>422</v>
      </c>
      <c r="E134" s="14" t="s">
        <v>38</v>
      </c>
      <c r="F134" s="16" t="s">
        <v>391</v>
      </c>
      <c r="G134" s="16" t="s">
        <v>423</v>
      </c>
      <c r="H134" s="14" t="s">
        <v>41</v>
      </c>
      <c r="I134" s="14" t="s">
        <v>42</v>
      </c>
      <c r="J134" s="14" t="s">
        <v>56</v>
      </c>
      <c r="K134" s="14" t="s">
        <v>424</v>
      </c>
      <c r="L134" s="14">
        <v>2010.03</v>
      </c>
      <c r="M134" s="14" t="s">
        <v>75</v>
      </c>
      <c r="N134" s="16" t="s">
        <v>425</v>
      </c>
      <c r="O134" s="14" t="s">
        <v>67</v>
      </c>
      <c r="P134" s="14" t="s">
        <v>426</v>
      </c>
      <c r="Q134" s="14">
        <v>2012.12</v>
      </c>
      <c r="R134" s="14" t="s">
        <v>78</v>
      </c>
      <c r="S134" s="14" t="s">
        <v>78</v>
      </c>
      <c r="T134" s="14" t="s">
        <v>78</v>
      </c>
      <c r="U134" s="14"/>
      <c r="V134" s="13"/>
      <c r="W134" s="19"/>
      <c r="X134" s="17"/>
      <c r="Y134" s="23">
        <v>57</v>
      </c>
      <c r="Z134" s="23">
        <f t="shared" si="14"/>
        <v>34.199999999999996</v>
      </c>
      <c r="AA134" s="24">
        <v>95.57</v>
      </c>
      <c r="AB134" s="23">
        <f>AA134*0.25</f>
        <v>23.8925</v>
      </c>
      <c r="AC134" s="23">
        <f>AB134+Z134+X134</f>
        <v>58.092499999999994</v>
      </c>
      <c r="AD134" s="23">
        <v>15</v>
      </c>
      <c r="AE134" s="23">
        <f>AD134+AC134</f>
        <v>73.0925</v>
      </c>
      <c r="AF134" s="25">
        <v>2</v>
      </c>
      <c r="AG134" s="28" t="s">
        <v>61</v>
      </c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</row>
    <row r="135" spans="1:240" s="2" customFormat="1" ht="21" customHeight="1">
      <c r="A135" s="13">
        <v>132</v>
      </c>
      <c r="B135" s="35"/>
      <c r="C135" s="35"/>
      <c r="D135" s="15" t="s">
        <v>427</v>
      </c>
      <c r="E135" s="14" t="s">
        <v>38</v>
      </c>
      <c r="F135" s="16" t="s">
        <v>428</v>
      </c>
      <c r="G135" s="16" t="s">
        <v>429</v>
      </c>
      <c r="H135" s="14" t="s">
        <v>41</v>
      </c>
      <c r="I135" s="14" t="s">
        <v>430</v>
      </c>
      <c r="J135" s="14" t="s">
        <v>56</v>
      </c>
      <c r="K135" s="14" t="s">
        <v>431</v>
      </c>
      <c r="L135" s="14">
        <v>2012.11</v>
      </c>
      <c r="M135" s="14" t="s">
        <v>75</v>
      </c>
      <c r="N135" s="16" t="s">
        <v>432</v>
      </c>
      <c r="O135" s="14" t="s">
        <v>47</v>
      </c>
      <c r="P135" s="14" t="s">
        <v>433</v>
      </c>
      <c r="Q135" s="14">
        <v>2012.06</v>
      </c>
      <c r="R135" s="14" t="s">
        <v>78</v>
      </c>
      <c r="S135" s="14" t="s">
        <v>78</v>
      </c>
      <c r="T135" s="14" t="s">
        <v>78</v>
      </c>
      <c r="U135" s="14"/>
      <c r="V135" s="13"/>
      <c r="W135" s="19"/>
      <c r="X135" s="17"/>
      <c r="Y135" s="23">
        <v>52</v>
      </c>
      <c r="Z135" s="23">
        <f t="shared" si="14"/>
        <v>31.2</v>
      </c>
      <c r="AA135" s="26" t="s">
        <v>60</v>
      </c>
      <c r="AB135" s="26" t="s">
        <v>60</v>
      </c>
      <c r="AC135" s="28"/>
      <c r="AD135" s="19"/>
      <c r="AE135" s="19"/>
      <c r="AF135" s="19"/>
      <c r="AG135" s="28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</row>
    <row r="136" spans="1:244" s="2" customFormat="1" ht="21" customHeight="1">
      <c r="A136" s="13">
        <v>133</v>
      </c>
      <c r="B136" s="35" t="s">
        <v>434</v>
      </c>
      <c r="C136" s="35" t="s">
        <v>416</v>
      </c>
      <c r="D136" s="15" t="s">
        <v>435</v>
      </c>
      <c r="E136" s="14" t="s">
        <v>52</v>
      </c>
      <c r="F136" s="16" t="s">
        <v>377</v>
      </c>
      <c r="G136" s="16" t="s">
        <v>436</v>
      </c>
      <c r="H136" s="14" t="s">
        <v>41</v>
      </c>
      <c r="I136" s="14" t="s">
        <v>42</v>
      </c>
      <c r="J136" s="14" t="s">
        <v>88</v>
      </c>
      <c r="K136" s="14" t="s">
        <v>437</v>
      </c>
      <c r="L136" s="14">
        <v>2010.12</v>
      </c>
      <c r="M136" s="14" t="s">
        <v>75</v>
      </c>
      <c r="N136" s="16" t="s">
        <v>438</v>
      </c>
      <c r="O136" s="14" t="s">
        <v>201</v>
      </c>
      <c r="P136" s="14" t="s">
        <v>439</v>
      </c>
      <c r="Q136" s="14">
        <v>2010.06</v>
      </c>
      <c r="R136" s="14" t="s">
        <v>78</v>
      </c>
      <c r="S136" s="14" t="s">
        <v>78</v>
      </c>
      <c r="T136" s="14" t="s">
        <v>78</v>
      </c>
      <c r="U136" s="14"/>
      <c r="V136" s="13"/>
      <c r="W136" s="19"/>
      <c r="X136" s="17"/>
      <c r="Y136" s="23">
        <v>61.5</v>
      </c>
      <c r="Z136" s="23">
        <f aca="true" t="shared" si="16" ref="Z136:Z147">Y136*0.6</f>
        <v>36.9</v>
      </c>
      <c r="AA136" s="24">
        <v>89.57</v>
      </c>
      <c r="AB136" s="23">
        <f aca="true" t="shared" si="17" ref="AB136:AB144">AA136*0.25</f>
        <v>22.3925</v>
      </c>
      <c r="AC136" s="23">
        <f aca="true" t="shared" si="18" ref="AC136:AC144">AB136+Z136+X136</f>
        <v>59.2925</v>
      </c>
      <c r="AD136" s="23">
        <v>15</v>
      </c>
      <c r="AE136" s="23">
        <f aca="true" t="shared" si="19" ref="AE136:AE144">AD136+AC136</f>
        <v>74.29249999999999</v>
      </c>
      <c r="AF136" s="25">
        <v>1</v>
      </c>
      <c r="AG136" s="28" t="s">
        <v>50</v>
      </c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</row>
    <row r="137" spans="1:244" s="2" customFormat="1" ht="21" customHeight="1">
      <c r="A137" s="13">
        <v>134</v>
      </c>
      <c r="B137" s="35"/>
      <c r="C137" s="35"/>
      <c r="D137" s="15" t="s">
        <v>440</v>
      </c>
      <c r="E137" s="14" t="s">
        <v>52</v>
      </c>
      <c r="F137" s="16" t="s">
        <v>441</v>
      </c>
      <c r="G137" s="16" t="s">
        <v>442</v>
      </c>
      <c r="H137" s="14" t="s">
        <v>41</v>
      </c>
      <c r="I137" s="14" t="s">
        <v>131</v>
      </c>
      <c r="J137" s="14" t="s">
        <v>43</v>
      </c>
      <c r="K137" s="14" t="s">
        <v>443</v>
      </c>
      <c r="L137" s="14">
        <v>2013.09</v>
      </c>
      <c r="M137" s="14" t="s">
        <v>75</v>
      </c>
      <c r="N137" s="16" t="s">
        <v>444</v>
      </c>
      <c r="O137" s="14" t="s">
        <v>246</v>
      </c>
      <c r="P137" s="14" t="s">
        <v>445</v>
      </c>
      <c r="Q137" s="14">
        <v>2011.07</v>
      </c>
      <c r="R137" s="14" t="s">
        <v>78</v>
      </c>
      <c r="S137" s="14" t="s">
        <v>99</v>
      </c>
      <c r="T137" s="14" t="s">
        <v>78</v>
      </c>
      <c r="U137" s="14">
        <v>0.3</v>
      </c>
      <c r="V137" s="13"/>
      <c r="W137" s="19"/>
      <c r="X137" s="20">
        <v>0.3</v>
      </c>
      <c r="Y137" s="23">
        <v>54</v>
      </c>
      <c r="Z137" s="23">
        <f t="shared" si="16"/>
        <v>32.4</v>
      </c>
      <c r="AA137" s="24">
        <v>92.71</v>
      </c>
      <c r="AB137" s="23">
        <f t="shared" si="17"/>
        <v>23.1775</v>
      </c>
      <c r="AC137" s="23">
        <f t="shared" si="18"/>
        <v>55.8775</v>
      </c>
      <c r="AD137" s="23">
        <v>14.4</v>
      </c>
      <c r="AE137" s="23">
        <f t="shared" si="19"/>
        <v>70.2775</v>
      </c>
      <c r="AF137" s="25">
        <v>2</v>
      </c>
      <c r="AG137" s="28" t="s">
        <v>61</v>
      </c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</row>
    <row r="138" spans="1:244" s="2" customFormat="1" ht="21" customHeight="1">
      <c r="A138" s="13">
        <v>135</v>
      </c>
      <c r="B138" s="35"/>
      <c r="C138" s="35"/>
      <c r="D138" s="15" t="s">
        <v>446</v>
      </c>
      <c r="E138" s="14" t="s">
        <v>38</v>
      </c>
      <c r="F138" s="16" t="s">
        <v>447</v>
      </c>
      <c r="G138" s="16" t="s">
        <v>448</v>
      </c>
      <c r="H138" s="14" t="s">
        <v>41</v>
      </c>
      <c r="I138" s="14" t="s">
        <v>42</v>
      </c>
      <c r="J138" s="14" t="s">
        <v>43</v>
      </c>
      <c r="K138" s="14" t="s">
        <v>449</v>
      </c>
      <c r="L138" s="14">
        <v>2007.04</v>
      </c>
      <c r="M138" s="14" t="s">
        <v>75</v>
      </c>
      <c r="N138" s="16" t="s">
        <v>450</v>
      </c>
      <c r="O138" s="14" t="s">
        <v>201</v>
      </c>
      <c r="P138" s="14" t="s">
        <v>451</v>
      </c>
      <c r="Q138" s="14">
        <v>2006.06</v>
      </c>
      <c r="R138" s="14" t="s">
        <v>78</v>
      </c>
      <c r="S138" s="14" t="s">
        <v>99</v>
      </c>
      <c r="T138" s="14" t="s">
        <v>78</v>
      </c>
      <c r="U138" s="14">
        <v>0.3</v>
      </c>
      <c r="V138" s="13"/>
      <c r="W138" s="19"/>
      <c r="X138" s="20">
        <v>0.3</v>
      </c>
      <c r="Y138" s="23">
        <v>50</v>
      </c>
      <c r="Z138" s="23">
        <f t="shared" si="16"/>
        <v>30</v>
      </c>
      <c r="AA138" s="24">
        <v>88.86</v>
      </c>
      <c r="AB138" s="23">
        <f t="shared" si="17"/>
        <v>22.215</v>
      </c>
      <c r="AC138" s="23">
        <f t="shared" si="18"/>
        <v>52.515</v>
      </c>
      <c r="AD138" s="23">
        <v>14.4</v>
      </c>
      <c r="AE138" s="23">
        <f t="shared" si="19"/>
        <v>66.915</v>
      </c>
      <c r="AF138" s="25">
        <v>3</v>
      </c>
      <c r="AG138" s="28" t="s">
        <v>61</v>
      </c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</row>
    <row r="139" spans="1:241" s="2" customFormat="1" ht="21" customHeight="1">
      <c r="A139" s="13">
        <v>136</v>
      </c>
      <c r="B139" s="35"/>
      <c r="C139" s="35"/>
      <c r="D139" s="18" t="s">
        <v>845</v>
      </c>
      <c r="E139" s="14" t="s">
        <v>38</v>
      </c>
      <c r="F139" s="16" t="s">
        <v>377</v>
      </c>
      <c r="G139" s="16" t="s">
        <v>846</v>
      </c>
      <c r="H139" s="14" t="s">
        <v>41</v>
      </c>
      <c r="I139" s="14" t="s">
        <v>153</v>
      </c>
      <c r="J139" s="14" t="s">
        <v>56</v>
      </c>
      <c r="K139" s="14" t="s">
        <v>847</v>
      </c>
      <c r="L139" s="14">
        <v>2010.05</v>
      </c>
      <c r="M139" s="14" t="s">
        <v>75</v>
      </c>
      <c r="N139" s="16" t="s">
        <v>848</v>
      </c>
      <c r="O139" s="14" t="s">
        <v>67</v>
      </c>
      <c r="P139" s="14" t="s">
        <v>77</v>
      </c>
      <c r="Q139" s="14">
        <v>2013.07</v>
      </c>
      <c r="R139" s="14" t="s">
        <v>78</v>
      </c>
      <c r="S139" s="14" t="s">
        <v>78</v>
      </c>
      <c r="T139" s="14" t="s">
        <v>78</v>
      </c>
      <c r="U139" s="14"/>
      <c r="V139" s="13"/>
      <c r="W139" s="19"/>
      <c r="X139" s="17"/>
      <c r="Y139" s="23">
        <v>45.5</v>
      </c>
      <c r="Z139" s="23">
        <f t="shared" si="16"/>
        <v>27.3</v>
      </c>
      <c r="AA139" s="23">
        <f>SUM(X139+Z139)</f>
        <v>27.3</v>
      </c>
      <c r="AB139" s="33" t="s">
        <v>857</v>
      </c>
      <c r="AC139" s="19"/>
      <c r="AD139" s="19"/>
      <c r="AE139" s="19"/>
      <c r="AF139" s="19"/>
      <c r="AG139" s="1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</row>
    <row r="140" spans="1:244" s="2" customFormat="1" ht="21" customHeight="1">
      <c r="A140" s="13">
        <v>137</v>
      </c>
      <c r="B140" s="35" t="s">
        <v>452</v>
      </c>
      <c r="C140" s="35" t="s">
        <v>416</v>
      </c>
      <c r="D140" s="15" t="s">
        <v>453</v>
      </c>
      <c r="E140" s="14" t="s">
        <v>52</v>
      </c>
      <c r="F140" s="16" t="s">
        <v>454</v>
      </c>
      <c r="G140" s="16" t="s">
        <v>455</v>
      </c>
      <c r="H140" s="14" t="s">
        <v>41</v>
      </c>
      <c r="I140" s="14" t="s">
        <v>42</v>
      </c>
      <c r="J140" s="14" t="s">
        <v>56</v>
      </c>
      <c r="K140" s="14" t="s">
        <v>456</v>
      </c>
      <c r="L140" s="14">
        <v>2010.12</v>
      </c>
      <c r="M140" s="14" t="s">
        <v>75</v>
      </c>
      <c r="N140" s="16" t="s">
        <v>457</v>
      </c>
      <c r="O140" s="14" t="s">
        <v>67</v>
      </c>
      <c r="P140" s="14" t="s">
        <v>328</v>
      </c>
      <c r="Q140" s="14">
        <v>2013.07</v>
      </c>
      <c r="R140" s="14" t="s">
        <v>78</v>
      </c>
      <c r="S140" s="14" t="s">
        <v>78</v>
      </c>
      <c r="T140" s="14" t="s">
        <v>78</v>
      </c>
      <c r="U140" s="14"/>
      <c r="V140" s="13"/>
      <c r="W140" s="19"/>
      <c r="X140" s="20"/>
      <c r="Y140" s="23">
        <v>70</v>
      </c>
      <c r="Z140" s="23">
        <f t="shared" si="16"/>
        <v>42</v>
      </c>
      <c r="AA140" s="24">
        <v>92</v>
      </c>
      <c r="AB140" s="23">
        <f t="shared" si="17"/>
        <v>23</v>
      </c>
      <c r="AC140" s="23">
        <f t="shared" si="18"/>
        <v>65</v>
      </c>
      <c r="AD140" s="23">
        <v>15</v>
      </c>
      <c r="AE140" s="23">
        <f t="shared" si="19"/>
        <v>80</v>
      </c>
      <c r="AF140" s="25">
        <v>1</v>
      </c>
      <c r="AG140" s="28" t="s">
        <v>50</v>
      </c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</row>
    <row r="141" spans="1:244" s="2" customFormat="1" ht="21" customHeight="1">
      <c r="A141" s="13">
        <v>138</v>
      </c>
      <c r="B141" s="35"/>
      <c r="C141" s="35"/>
      <c r="D141" s="15" t="s">
        <v>458</v>
      </c>
      <c r="E141" s="14" t="s">
        <v>52</v>
      </c>
      <c r="F141" s="16" t="s">
        <v>454</v>
      </c>
      <c r="G141" s="16" t="s">
        <v>459</v>
      </c>
      <c r="H141" s="14" t="s">
        <v>41</v>
      </c>
      <c r="I141" s="14" t="s">
        <v>42</v>
      </c>
      <c r="J141" s="14" t="s">
        <v>56</v>
      </c>
      <c r="K141" s="14" t="s">
        <v>460</v>
      </c>
      <c r="L141" s="14">
        <v>2012.09</v>
      </c>
      <c r="M141" s="14" t="s">
        <v>75</v>
      </c>
      <c r="N141" s="16" t="s">
        <v>461</v>
      </c>
      <c r="O141" s="14" t="s">
        <v>67</v>
      </c>
      <c r="P141" s="14" t="s">
        <v>283</v>
      </c>
      <c r="Q141" s="14">
        <v>2017.01</v>
      </c>
      <c r="R141" s="14" t="s">
        <v>99</v>
      </c>
      <c r="S141" s="14" t="s">
        <v>99</v>
      </c>
      <c r="T141" s="14" t="s">
        <v>99</v>
      </c>
      <c r="U141" s="14">
        <v>0.9</v>
      </c>
      <c r="V141" s="13"/>
      <c r="W141" s="19"/>
      <c r="X141" s="20">
        <v>0.9</v>
      </c>
      <c r="Y141" s="23">
        <v>61.5</v>
      </c>
      <c r="Z141" s="23">
        <f t="shared" si="16"/>
        <v>36.9</v>
      </c>
      <c r="AA141" s="24">
        <v>95.71</v>
      </c>
      <c r="AB141" s="23">
        <f t="shared" si="17"/>
        <v>23.9275</v>
      </c>
      <c r="AC141" s="23">
        <f t="shared" si="18"/>
        <v>61.7275</v>
      </c>
      <c r="AD141" s="23">
        <v>15</v>
      </c>
      <c r="AE141" s="23">
        <f t="shared" si="19"/>
        <v>76.72749999999999</v>
      </c>
      <c r="AF141" s="25">
        <v>2</v>
      </c>
      <c r="AG141" s="28" t="s">
        <v>50</v>
      </c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</row>
    <row r="142" spans="1:244" s="2" customFormat="1" ht="21" customHeight="1">
      <c r="A142" s="13">
        <v>139</v>
      </c>
      <c r="B142" s="35"/>
      <c r="C142" s="35"/>
      <c r="D142" s="15" t="s">
        <v>462</v>
      </c>
      <c r="E142" s="14" t="s">
        <v>52</v>
      </c>
      <c r="F142" s="16" t="s">
        <v>93</v>
      </c>
      <c r="G142" s="16" t="s">
        <v>463</v>
      </c>
      <c r="H142" s="14" t="s">
        <v>41</v>
      </c>
      <c r="I142" s="14" t="s">
        <v>243</v>
      </c>
      <c r="J142" s="14" t="s">
        <v>88</v>
      </c>
      <c r="K142" s="14" t="s">
        <v>464</v>
      </c>
      <c r="L142" s="14">
        <v>2011.09</v>
      </c>
      <c r="M142" s="14" t="s">
        <v>75</v>
      </c>
      <c r="N142" s="16" t="s">
        <v>465</v>
      </c>
      <c r="O142" s="14" t="s">
        <v>466</v>
      </c>
      <c r="P142" s="14" t="s">
        <v>467</v>
      </c>
      <c r="Q142" s="14">
        <v>2011.06</v>
      </c>
      <c r="R142" s="14" t="s">
        <v>99</v>
      </c>
      <c r="S142" s="14" t="s">
        <v>99</v>
      </c>
      <c r="T142" s="14" t="s">
        <v>99</v>
      </c>
      <c r="U142" s="14">
        <v>0.9</v>
      </c>
      <c r="V142" s="13"/>
      <c r="W142" s="19"/>
      <c r="X142" s="20">
        <v>0.9</v>
      </c>
      <c r="Y142" s="23">
        <v>60.5</v>
      </c>
      <c r="Z142" s="23">
        <f t="shared" si="16"/>
        <v>36.3</v>
      </c>
      <c r="AA142" s="24">
        <v>90.57</v>
      </c>
      <c r="AB142" s="23">
        <f t="shared" si="17"/>
        <v>22.6425</v>
      </c>
      <c r="AC142" s="23">
        <f t="shared" si="18"/>
        <v>59.842499999999994</v>
      </c>
      <c r="AD142" s="23">
        <v>15</v>
      </c>
      <c r="AE142" s="23">
        <f t="shared" si="19"/>
        <v>74.8425</v>
      </c>
      <c r="AF142" s="25">
        <v>3</v>
      </c>
      <c r="AG142" s="28" t="s">
        <v>61</v>
      </c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</row>
    <row r="143" spans="1:244" s="2" customFormat="1" ht="21" customHeight="1">
      <c r="A143" s="13">
        <v>140</v>
      </c>
      <c r="B143" s="35"/>
      <c r="C143" s="35"/>
      <c r="D143" s="15" t="s">
        <v>468</v>
      </c>
      <c r="E143" s="14" t="s">
        <v>38</v>
      </c>
      <c r="F143" s="16" t="s">
        <v>223</v>
      </c>
      <c r="G143" s="16" t="s">
        <v>469</v>
      </c>
      <c r="H143" s="14" t="s">
        <v>41</v>
      </c>
      <c r="I143" s="14" t="s">
        <v>42</v>
      </c>
      <c r="J143" s="14" t="s">
        <v>313</v>
      </c>
      <c r="K143" s="14" t="s">
        <v>470</v>
      </c>
      <c r="L143" s="14">
        <v>2011.09</v>
      </c>
      <c r="M143" s="14" t="s">
        <v>75</v>
      </c>
      <c r="N143" s="16" t="s">
        <v>471</v>
      </c>
      <c r="O143" s="14" t="s">
        <v>67</v>
      </c>
      <c r="P143" s="14" t="s">
        <v>472</v>
      </c>
      <c r="Q143" s="14">
        <v>2014.01</v>
      </c>
      <c r="R143" s="14" t="s">
        <v>78</v>
      </c>
      <c r="S143" s="14" t="s">
        <v>78</v>
      </c>
      <c r="T143" s="14" t="s">
        <v>78</v>
      </c>
      <c r="U143" s="14"/>
      <c r="V143" s="13"/>
      <c r="W143" s="19"/>
      <c r="X143" s="20"/>
      <c r="Y143" s="23">
        <v>56.5</v>
      </c>
      <c r="Z143" s="23">
        <f t="shared" si="16"/>
        <v>33.9</v>
      </c>
      <c r="AA143" s="24">
        <v>92.14</v>
      </c>
      <c r="AB143" s="23">
        <f t="shared" si="17"/>
        <v>23.035</v>
      </c>
      <c r="AC143" s="23">
        <f t="shared" si="18"/>
        <v>56.935</v>
      </c>
      <c r="AD143" s="23">
        <v>15</v>
      </c>
      <c r="AE143" s="23">
        <f t="shared" si="19"/>
        <v>71.935</v>
      </c>
      <c r="AF143" s="25">
        <v>4</v>
      </c>
      <c r="AG143" s="28" t="s">
        <v>61</v>
      </c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</row>
    <row r="144" spans="1:244" s="2" customFormat="1" ht="21" customHeight="1">
      <c r="A144" s="13">
        <v>141</v>
      </c>
      <c r="B144" s="35"/>
      <c r="C144" s="35"/>
      <c r="D144" s="15" t="s">
        <v>473</v>
      </c>
      <c r="E144" s="14" t="s">
        <v>38</v>
      </c>
      <c r="F144" s="16" t="s">
        <v>337</v>
      </c>
      <c r="G144" s="16" t="s">
        <v>474</v>
      </c>
      <c r="H144" s="14" t="s">
        <v>41</v>
      </c>
      <c r="I144" s="14" t="s">
        <v>42</v>
      </c>
      <c r="J144" s="14" t="s">
        <v>43</v>
      </c>
      <c r="K144" s="14" t="s">
        <v>475</v>
      </c>
      <c r="L144" s="14">
        <v>2014.11</v>
      </c>
      <c r="M144" s="14" t="s">
        <v>75</v>
      </c>
      <c r="N144" s="16" t="s">
        <v>476</v>
      </c>
      <c r="O144" s="14" t="s">
        <v>67</v>
      </c>
      <c r="P144" s="14" t="s">
        <v>162</v>
      </c>
      <c r="Q144" s="14">
        <v>2018.01</v>
      </c>
      <c r="R144" s="14" t="s">
        <v>98</v>
      </c>
      <c r="S144" s="14" t="s">
        <v>78</v>
      </c>
      <c r="T144" s="14" t="s">
        <v>78</v>
      </c>
      <c r="U144" s="14"/>
      <c r="V144" s="13"/>
      <c r="W144" s="19"/>
      <c r="X144" s="20"/>
      <c r="Y144" s="23">
        <v>55</v>
      </c>
      <c r="Z144" s="23">
        <f t="shared" si="16"/>
        <v>33</v>
      </c>
      <c r="AA144" s="24">
        <v>90.29</v>
      </c>
      <c r="AB144" s="23">
        <f t="shared" si="17"/>
        <v>22.5725</v>
      </c>
      <c r="AC144" s="23">
        <f t="shared" si="18"/>
        <v>55.572500000000005</v>
      </c>
      <c r="AD144" s="23">
        <v>15</v>
      </c>
      <c r="AE144" s="23">
        <f t="shared" si="19"/>
        <v>70.5725</v>
      </c>
      <c r="AF144" s="25">
        <v>5</v>
      </c>
      <c r="AG144" s="28" t="s">
        <v>61</v>
      </c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</row>
    <row r="145" spans="1:240" s="2" customFormat="1" ht="21" customHeight="1">
      <c r="A145" s="13">
        <v>142</v>
      </c>
      <c r="B145" s="35"/>
      <c r="C145" s="35"/>
      <c r="D145" s="15" t="s">
        <v>477</v>
      </c>
      <c r="E145" s="14" t="s">
        <v>52</v>
      </c>
      <c r="F145" s="16" t="s">
        <v>377</v>
      </c>
      <c r="G145" s="16" t="s">
        <v>478</v>
      </c>
      <c r="H145" s="14" t="s">
        <v>41</v>
      </c>
      <c r="I145" s="14" t="s">
        <v>42</v>
      </c>
      <c r="J145" s="14" t="s">
        <v>56</v>
      </c>
      <c r="K145" s="14" t="s">
        <v>219</v>
      </c>
      <c r="L145" s="14">
        <v>2012.09</v>
      </c>
      <c r="M145" s="14" t="s">
        <v>75</v>
      </c>
      <c r="N145" s="16" t="s">
        <v>479</v>
      </c>
      <c r="O145" s="14" t="s">
        <v>119</v>
      </c>
      <c r="P145" s="14" t="s">
        <v>480</v>
      </c>
      <c r="Q145" s="14">
        <v>2012.06</v>
      </c>
      <c r="R145" s="14" t="s">
        <v>99</v>
      </c>
      <c r="S145" s="14" t="s">
        <v>99</v>
      </c>
      <c r="T145" s="14" t="s">
        <v>78</v>
      </c>
      <c r="U145" s="14">
        <v>0.6</v>
      </c>
      <c r="V145" s="13"/>
      <c r="W145" s="19"/>
      <c r="X145" s="20">
        <v>0.6</v>
      </c>
      <c r="Y145" s="23">
        <v>58</v>
      </c>
      <c r="Z145" s="23">
        <f t="shared" si="16"/>
        <v>34.8</v>
      </c>
      <c r="AA145" s="26" t="s">
        <v>60</v>
      </c>
      <c r="AB145" s="26" t="s">
        <v>60</v>
      </c>
      <c r="AC145" s="28"/>
      <c r="AD145" s="19"/>
      <c r="AE145" s="19"/>
      <c r="AF145" s="19"/>
      <c r="AG145" s="28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</row>
    <row r="146" spans="1:241" s="2" customFormat="1" ht="21" customHeight="1">
      <c r="A146" s="13">
        <v>143</v>
      </c>
      <c r="B146" s="35"/>
      <c r="C146" s="35"/>
      <c r="D146" s="18" t="s">
        <v>849</v>
      </c>
      <c r="E146" s="14" t="s">
        <v>52</v>
      </c>
      <c r="F146" s="16" t="s">
        <v>151</v>
      </c>
      <c r="G146" s="16" t="s">
        <v>850</v>
      </c>
      <c r="H146" s="14" t="s">
        <v>41</v>
      </c>
      <c r="I146" s="14" t="s">
        <v>42</v>
      </c>
      <c r="J146" s="14" t="s">
        <v>56</v>
      </c>
      <c r="K146" s="14" t="s">
        <v>95</v>
      </c>
      <c r="L146" s="14">
        <v>2011.09</v>
      </c>
      <c r="M146" s="14" t="s">
        <v>75</v>
      </c>
      <c r="N146" s="16" t="s">
        <v>851</v>
      </c>
      <c r="O146" s="14" t="s">
        <v>67</v>
      </c>
      <c r="P146" s="14" t="s">
        <v>77</v>
      </c>
      <c r="Q146" s="14">
        <v>2013.01</v>
      </c>
      <c r="R146" s="14" t="s">
        <v>99</v>
      </c>
      <c r="S146" s="14" t="s">
        <v>78</v>
      </c>
      <c r="T146" s="14" t="s">
        <v>99</v>
      </c>
      <c r="U146" s="14">
        <v>0.6</v>
      </c>
      <c r="V146" s="13"/>
      <c r="W146" s="19"/>
      <c r="X146" s="20">
        <v>0.6</v>
      </c>
      <c r="Y146" s="23">
        <v>53</v>
      </c>
      <c r="Z146" s="23">
        <f t="shared" si="16"/>
        <v>31.799999999999997</v>
      </c>
      <c r="AA146" s="23">
        <f>SUM(X146+Z146)</f>
        <v>32.4</v>
      </c>
      <c r="AB146" s="33" t="s">
        <v>857</v>
      </c>
      <c r="AC146" s="19"/>
      <c r="AD146" s="19"/>
      <c r="AE146" s="19"/>
      <c r="AF146" s="19"/>
      <c r="AG146" s="1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</row>
    <row r="147" spans="1:241" s="2" customFormat="1" ht="21" customHeight="1">
      <c r="A147" s="13">
        <v>144</v>
      </c>
      <c r="B147" s="35"/>
      <c r="C147" s="35"/>
      <c r="D147" s="18" t="s">
        <v>852</v>
      </c>
      <c r="E147" s="14" t="s">
        <v>52</v>
      </c>
      <c r="F147" s="16" t="s">
        <v>196</v>
      </c>
      <c r="G147" s="16" t="s">
        <v>853</v>
      </c>
      <c r="H147" s="14" t="s">
        <v>41</v>
      </c>
      <c r="I147" s="14" t="s">
        <v>386</v>
      </c>
      <c r="J147" s="14" t="s">
        <v>43</v>
      </c>
      <c r="K147" s="14" t="s">
        <v>877</v>
      </c>
      <c r="L147" s="14">
        <v>2010.03</v>
      </c>
      <c r="M147" s="14" t="s">
        <v>75</v>
      </c>
      <c r="N147" s="16" t="s">
        <v>854</v>
      </c>
      <c r="O147" s="14" t="s">
        <v>201</v>
      </c>
      <c r="P147" s="14" t="s">
        <v>855</v>
      </c>
      <c r="Q147" s="14">
        <v>2007.07</v>
      </c>
      <c r="R147" s="14" t="s">
        <v>856</v>
      </c>
      <c r="S147" s="14" t="s">
        <v>856</v>
      </c>
      <c r="T147" s="14" t="s">
        <v>78</v>
      </c>
      <c r="U147" s="14"/>
      <c r="V147" s="13"/>
      <c r="W147" s="19"/>
      <c r="X147" s="20"/>
      <c r="Y147" s="23">
        <v>44</v>
      </c>
      <c r="Z147" s="23">
        <f t="shared" si="16"/>
        <v>26.4</v>
      </c>
      <c r="AA147" s="23">
        <f>SUM(X147+Z147)</f>
        <v>26.4</v>
      </c>
      <c r="AB147" s="33" t="s">
        <v>857</v>
      </c>
      <c r="AC147" s="19"/>
      <c r="AD147" s="19"/>
      <c r="AE147" s="19"/>
      <c r="AF147" s="19"/>
      <c r="AG147" s="1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</row>
  </sheetData>
  <sheetProtection/>
  <mergeCells count="80">
    <mergeCell ref="C124:C132"/>
    <mergeCell ref="C136:C139"/>
    <mergeCell ref="C140:C147"/>
    <mergeCell ref="C92:C99"/>
    <mergeCell ref="C100:C101"/>
    <mergeCell ref="C102:C111"/>
    <mergeCell ref="C112:C120"/>
    <mergeCell ref="C72:C75"/>
    <mergeCell ref="C76:C81"/>
    <mergeCell ref="C82:C91"/>
    <mergeCell ref="A1:AG1"/>
    <mergeCell ref="R2:T2"/>
    <mergeCell ref="A2:A3"/>
    <mergeCell ref="B2:B3"/>
    <mergeCell ref="E2:E3"/>
    <mergeCell ref="F2:F3"/>
    <mergeCell ref="G2:G3"/>
    <mergeCell ref="H2:H3"/>
    <mergeCell ref="I2:I3"/>
    <mergeCell ref="J2:J3"/>
    <mergeCell ref="B4:B6"/>
    <mergeCell ref="B7:B9"/>
    <mergeCell ref="B10:B12"/>
    <mergeCell ref="B13:B24"/>
    <mergeCell ref="B37:B47"/>
    <mergeCell ref="B53:B62"/>
    <mergeCell ref="B63:B71"/>
    <mergeCell ref="B25:B27"/>
    <mergeCell ref="B28:B30"/>
    <mergeCell ref="B31:B33"/>
    <mergeCell ref="B34:B36"/>
    <mergeCell ref="B48:B51"/>
    <mergeCell ref="B121:B123"/>
    <mergeCell ref="B133:B135"/>
    <mergeCell ref="B112:B120"/>
    <mergeCell ref="B124:B132"/>
    <mergeCell ref="B82:B91"/>
    <mergeCell ref="B102:B111"/>
    <mergeCell ref="C25:C27"/>
    <mergeCell ref="C28:C30"/>
    <mergeCell ref="C31:C33"/>
    <mergeCell ref="C13:C24"/>
    <mergeCell ref="C2:C3"/>
    <mergeCell ref="C4:C6"/>
    <mergeCell ref="C7:C9"/>
    <mergeCell ref="C10:C12"/>
    <mergeCell ref="C34:C36"/>
    <mergeCell ref="C37:C47"/>
    <mergeCell ref="C48:C51"/>
    <mergeCell ref="C53:C62"/>
    <mergeCell ref="C63:C71"/>
    <mergeCell ref="C133:C135"/>
    <mergeCell ref="D2:D3"/>
    <mergeCell ref="C121:C123"/>
    <mergeCell ref="K2:K3"/>
    <mergeCell ref="L2:L3"/>
    <mergeCell ref="M2:M3"/>
    <mergeCell ref="N2:N3"/>
    <mergeCell ref="O2:O3"/>
    <mergeCell ref="P2:P3"/>
    <mergeCell ref="Q2:Q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B136:B139"/>
    <mergeCell ref="B140:B147"/>
    <mergeCell ref="B72:B75"/>
    <mergeCell ref="B76:B81"/>
    <mergeCell ref="B92:B99"/>
    <mergeCell ref="B100:B101"/>
  </mergeCells>
  <printOptions horizontalCentered="1" verticalCentered="1"/>
  <pageMargins left="0" right="0" top="0.59" bottom="0.59" header="0.51" footer="0.39"/>
  <pageSetup firstPageNumber="1" useFirstPageNumber="1" fitToHeight="0" fitToWidth="0"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2018-03-07T02:54:25Z</cp:lastPrinted>
  <dcterms:created xsi:type="dcterms:W3CDTF">2014-09-26T03:18:25Z</dcterms:created>
  <dcterms:modified xsi:type="dcterms:W3CDTF">2018-03-07T02:54:27Z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